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C:\Users\AndriuB\Desktop\2023-06-05 K. Jauniaus g. Grimzdai II etapas\Pasiulymas\"/>
    </mc:Choice>
  </mc:AlternateContent>
  <xr:revisionPtr revIDLastSave="0" documentId="13_ncr:1_{BFDBCCB8-0531-41C2-8E74-797F6F9A5831}" xr6:coauthVersionLast="47" xr6:coauthVersionMax="47" xr10:uidLastSave="{00000000-0000-0000-0000-000000000000}"/>
  <bookViews>
    <workbookView xWindow="-218" yWindow="187" windowWidth="14926" windowHeight="10411" xr2:uid="{00000000-000D-0000-FFFF-FFFF00000000}"/>
  </bookViews>
  <sheets>
    <sheet name="2 etapas" sheetId="1" r:id="rId1"/>
  </sheets>
  <definedNames>
    <definedName name="Irenginiai">#REF!</definedName>
    <definedName name="Kitos_Islaidos">#REF!</definedName>
    <definedName name="PAVADINIMAS">#REF!</definedName>
    <definedName name="SAMAT_KAINA">#REF!</definedName>
    <definedName name="samnum">#REF!</definedName>
    <definedName name="Smd">#REF!</definedName>
  </definedNames>
  <calcPr calcId="191029" iterateDelta="1E-4"/>
</workbook>
</file>

<file path=xl/calcChain.xml><?xml version="1.0" encoding="utf-8"?>
<calcChain xmlns="http://schemas.openxmlformats.org/spreadsheetml/2006/main">
  <c r="F17" i="1" l="1"/>
  <c r="F18" i="1"/>
  <c r="F19" i="1"/>
  <c r="F20" i="1"/>
  <c r="F21" i="1"/>
  <c r="F22" i="1"/>
  <c r="F23" i="1"/>
  <c r="F24" i="1"/>
  <c r="F26" i="1"/>
  <c r="F27" i="1"/>
  <c r="F28" i="1"/>
  <c r="F29" i="1"/>
  <c r="F30" i="1"/>
  <c r="F31" i="1"/>
  <c r="F32" i="1"/>
  <c r="F33" i="1"/>
  <c r="F34" i="1"/>
  <c r="F35" i="1"/>
  <c r="F37" i="1"/>
  <c r="F38" i="1"/>
  <c r="F39" i="1"/>
  <c r="F40" i="1"/>
  <c r="F41" i="1"/>
  <c r="F42" i="1"/>
  <c r="F43" i="1"/>
  <c r="F44" i="1"/>
  <c r="F45" i="1"/>
  <c r="F46" i="1"/>
  <c r="F47" i="1"/>
  <c r="F48" i="1"/>
  <c r="F49" i="1"/>
  <c r="F50" i="1"/>
  <c r="F52" i="1"/>
  <c r="F53" i="1"/>
  <c r="F54" i="1"/>
  <c r="F55" i="1"/>
  <c r="F56" i="1"/>
  <c r="F58" i="1"/>
  <c r="F59" i="1"/>
  <c r="F60" i="1"/>
  <c r="F61" i="1"/>
  <c r="F62" i="1"/>
  <c r="F63" i="1"/>
  <c r="F64" i="1"/>
  <c r="F65" i="1"/>
  <c r="F66" i="1"/>
  <c r="F67" i="1"/>
  <c r="F68" i="1"/>
  <c r="F69" i="1"/>
  <c r="F70" i="1"/>
  <c r="F71" i="1"/>
  <c r="F72" i="1"/>
  <c r="F73" i="1"/>
  <c r="F74" i="1"/>
  <c r="F77" i="1"/>
  <c r="F78" i="1"/>
  <c r="F79" i="1"/>
  <c r="F80" i="1"/>
  <c r="F81" i="1"/>
  <c r="F82" i="1"/>
  <c r="F83" i="1"/>
  <c r="F84" i="1"/>
  <c r="F85" i="1"/>
  <c r="F86" i="1"/>
  <c r="F87" i="1"/>
  <c r="F88" i="1"/>
  <c r="F89" i="1"/>
  <c r="F90" i="1"/>
  <c r="F91" i="1"/>
  <c r="F92" i="1"/>
  <c r="F95" i="1"/>
  <c r="F96" i="1"/>
  <c r="F97" i="1"/>
  <c r="F98" i="1"/>
  <c r="F99" i="1"/>
  <c r="F100" i="1"/>
  <c r="F101" i="1"/>
  <c r="F102" i="1"/>
  <c r="F103" i="1"/>
  <c r="F104" i="1"/>
  <c r="F105" i="1"/>
  <c r="F106" i="1"/>
  <c r="F107" i="1"/>
  <c r="F108" i="1"/>
  <c r="F109" i="1"/>
  <c r="F110" i="1"/>
  <c r="F112" i="1"/>
  <c r="F113" i="1"/>
  <c r="F114" i="1"/>
  <c r="F115" i="1"/>
  <c r="F116" i="1"/>
  <c r="F117" i="1"/>
  <c r="F118" i="1"/>
  <c r="F119" i="1"/>
  <c r="F120" i="1"/>
  <c r="F121" i="1"/>
  <c r="F122" i="1"/>
  <c r="F123" i="1"/>
  <c r="F124" i="1"/>
  <c r="F125" i="1"/>
  <c r="F126" i="1"/>
  <c r="F127" i="1"/>
  <c r="F128" i="1"/>
  <c r="F129" i="1"/>
  <c r="F130" i="1"/>
  <c r="F131" i="1"/>
  <c r="F132" i="1"/>
  <c r="F133" i="1"/>
  <c r="F134" i="1"/>
  <c r="F136" i="1"/>
  <c r="F16" i="1" l="1"/>
  <c r="F137" i="1" s="1"/>
  <c r="F138" i="1" l="1"/>
  <c r="F139" i="1" s="1"/>
</calcChain>
</file>

<file path=xl/sharedStrings.xml><?xml version="1.0" encoding="utf-8"?>
<sst xmlns="http://schemas.openxmlformats.org/spreadsheetml/2006/main" count="284" uniqueCount="153">
  <si>
    <t>vnt</t>
  </si>
  <si>
    <t>Kiekis</t>
  </si>
  <si>
    <t>Vieneto kaina</t>
  </si>
  <si>
    <t>Iš viso</t>
  </si>
  <si>
    <t>Paruošiamieji ir ardymo darbai</t>
  </si>
  <si>
    <t>Kelio ašinės linijos ir kelio juostos nužymėjimas trasoje</t>
  </si>
  <si>
    <t>km</t>
  </si>
  <si>
    <t>Minkštų veislių medžių iki 32 cm storio kirtimas, ištraukimas iki 300m ir medienos paruošimas  k9=1.15</t>
  </si>
  <si>
    <t>100vnt</t>
  </si>
  <si>
    <t>Minkštų veislių medžių iki 34cm skersmens kelmų rovimas 79kW rautuvu-rinktuvu, duobių užlyg. ir kelmų išvež. iki 300m  k9=1.15</t>
  </si>
  <si>
    <t>Vidut.tankumo krūmų kirtimas rank.būdu, kelmų pašalinimas 79kW rautuvu-rinktuvu,krūmų ir kelmų surink.į krūvas ir sudeg.  k9=1.15</t>
  </si>
  <si>
    <t>ha</t>
  </si>
  <si>
    <t>Statybinių šiukšlių išvežimas 10 km atstumu automobiliais-savivarčiais, pakraunant ekskavatoriais 0,25 m3 talpos kaušais</t>
  </si>
  <si>
    <t>t</t>
  </si>
  <si>
    <t>t. m3</t>
  </si>
  <si>
    <t>Asfaltbetonio dangos nufrezavimas freza asfaltbetonio dangoms pakrovimu</t>
  </si>
  <si>
    <t>100 m2</t>
  </si>
  <si>
    <t>Sankasos įrengimo darbai</t>
  </si>
  <si>
    <t>Grunto kasimas 0,4 m3 kaušo talpos ekskavatoriumi, suverčiant gruntą į sankasą , kai gruntas II grupės  k9=1.15</t>
  </si>
  <si>
    <t>100m3</t>
  </si>
  <si>
    <t>Grunto kasimas 132kW (180AJ) galios buldozeriu, perstumiant gruntą (atstumas 20 m , gruntas II grupės)  k9=1.15</t>
  </si>
  <si>
    <t>100m2</t>
  </si>
  <si>
    <t>Šlaitų planiravimas buldozeriais , kai buldozerio galia 132 kW (180 AG)  k9=1.15</t>
  </si>
  <si>
    <t>t.m2</t>
  </si>
  <si>
    <t>Sankasos viršaus planiravimas 66kW (90AJ) autogreideriais II grupės grunte  k9=1.15</t>
  </si>
  <si>
    <t>Grunto tankinimas savaeigiu vibrovolu, kai vibrovolo masė iki 10t( I-II grupės gruntas)  k9=1.15</t>
  </si>
  <si>
    <t>Dirvos paruošimas gazonams mech. būdu II gr. grunte, užpilant iki 15cm storio sluoksnį augalinio dirvožemio  k9=1.15</t>
  </si>
  <si>
    <t>Užpilamo augalinio dirvožemio sluoksnio storio 5cm pokyčiui pridėti arba atimti  k4=-1.000,k9=1.15</t>
  </si>
  <si>
    <t>Griovių šlaitų tvirtinimas, apsėjant daugiametėmis žolėmis mechanizuotai  k9=1.15</t>
  </si>
  <si>
    <t>II gr. grunto kasimas ekskavatoriais su 0,65 m3 kaušu, pakrovimas į autosaviv., vežiojimas iki  10 km ir darbas sąvartoje  k9=1.15</t>
  </si>
  <si>
    <t>Dangos konstrukcijos įrengimas</t>
  </si>
  <si>
    <t>Skaldos pagrindo dangos sl. iš mineralinių medžiagų mišinio fr. 0/45 (storis 20 cm )  k9=1.15</t>
  </si>
  <si>
    <t>Apsauginio šalčiui atsparaus pagrindo sluoksnio įrengimas iš gamtinio smėlio  k9=1.15</t>
  </si>
  <si>
    <t>m3</t>
  </si>
  <si>
    <t>Žvyro iš nesurištojo mišinio 0/32 įrengimas kelkraščiams (storis 10 cm , viensluoksnis)  k9=1.15</t>
  </si>
  <si>
    <t>Viensluoksnės kelio dangos įrengimas iš pagrindo - dangos sluoksnio asfaltbetonio AC 16 PD (sluoksnis 8.00 cm storio , klotuvas iki 500 t/h)  k8=1.17,k9=1.15</t>
  </si>
  <si>
    <t>Šalčiui nejautraus pagrindo sluoksnio įrengimas iš gamtinio smėlio  k9=1.15</t>
  </si>
  <si>
    <t>Skaldos 0/45 iš nesurištojo mišinio sluoksnio įrengimas nuovažoms (storis 20 cm , viensluoksnis)  k9=1.15</t>
  </si>
  <si>
    <t>Viensluoksnės kelio dangos įrengimas nuovažoms iš pagrindo - dangos sluoksnio asfaltbetonio AC 16 PD (sluoksnis 8.00 cm storio , klotuvas iki 500 t/h)  k8=1.17,k9=1.15</t>
  </si>
  <si>
    <t>Šalčiui nejautraus pagrindo sluoksnio įrengimas iš gamtinio smėlio nuovažoms  k9=1.15</t>
  </si>
  <si>
    <t>Pralaidų iš plastikinių gofruotų vamzdžių montavimas, kai vamzdžių skersmuo  400 mm  k9=1.15</t>
  </si>
  <si>
    <t>m</t>
  </si>
  <si>
    <t>Pokonstrukcinio drenažo įrengimas</t>
  </si>
  <si>
    <t>Žvyro skaldelė 11/16 h=15 cm  k9=1.15</t>
  </si>
  <si>
    <t>Žvyro skaldelė 5/8 h=10 cm  k9=1.15</t>
  </si>
  <si>
    <t>Kelio važiuojamosios dalies (kelkraščiuose) drenažo iš plastikinių gofruotų vamzdžių su filtru įrengimas , kai vamzdžių skersmuo 113/126 mm  k9=1.15</t>
  </si>
  <si>
    <t>100m</t>
  </si>
  <si>
    <t>Kiti darbai</t>
  </si>
  <si>
    <t>Betono bordiūrų įrengimas ant betono pagrindo , kai bordiūrai 150x300x1000 mm  k9=1.15</t>
  </si>
  <si>
    <t>Betono bordiūrų įrengimas ant betono pagrindo , kai bordiūrai 100.30 – 22.15  k9=1.15</t>
  </si>
  <si>
    <t>Betono bordiūrų įrengimas ant betono pagrindo , kai bordiūrai  100.30 – 15.220 mm  k9=1.15</t>
  </si>
  <si>
    <t>Sandūros tarp bordiūrų ir gatvės dangos užtaisymas amortizacine (sandarinimo) juosta</t>
  </si>
  <si>
    <t>Betono bordiūrų įrengimas ant betono pagrindo , kai bordiūrai 80x200x1000 mm  k9=1.15</t>
  </si>
  <si>
    <t>Kelio ženklų vienstiebių metalinių atramų (d=60mm) ant monolitinių betoninių pamatų pastatymas  k9=1.15</t>
  </si>
  <si>
    <t>vnt.</t>
  </si>
  <si>
    <t>Kelio ženklų skydų montavimas prie vienstiebių atramų rankiniu budu</t>
  </si>
  <si>
    <t>Lietaus nuotekų nuvedimo darbai</t>
  </si>
  <si>
    <t>Nuotekų surinkimo tinklų plastikinių ir plastikinių armuotų įmovinių vamzdžių klojimas , kai vamzdžių skersmuo 250 mm  k9=1.15</t>
  </si>
  <si>
    <t>Pagrindų po vamzdynais iš birių medžiagų įrengimas  (smėlio)  k9=1.15</t>
  </si>
  <si>
    <t>Nuotekų surinkimo tinklų plastikinių ir plastikinių armuotų įmovinių vamzdžių klojimas , kai vamzdžių skersmuo 200 mm  k9=1.15</t>
  </si>
  <si>
    <t>Vamzdynų D 250mm praplovimas su dezinfekcija  k9=1.15</t>
  </si>
  <si>
    <t>Vamzdyno vidaus apžiūra, darant vaizdo įrašą  k9=1.15</t>
  </si>
  <si>
    <t>Pilnai sukomplektuota 7,5m aukščio atrama (komplekte su pamatu)</t>
  </si>
  <si>
    <t>kompl.</t>
  </si>
  <si>
    <t>Gembė 1,5m</t>
  </si>
  <si>
    <t>Pilnai sukomplektuotas 80W LED šviestuvas</t>
  </si>
  <si>
    <t>Variniai galios kabeliai 3x1.5</t>
  </si>
  <si>
    <t>Signalinė juosta</t>
  </si>
  <si>
    <t>Galinė mova</t>
  </si>
  <si>
    <t>Pajungimo gnybtynas su C6A automatiniu jungikliu</t>
  </si>
  <si>
    <t>PE/HDPE kabelių apsaugos vamzdžiai 50mm</t>
  </si>
  <si>
    <t>Įžeminimo strypas 14.2mm</t>
  </si>
  <si>
    <t>Įžeminimo mova 14,2mm su sriegiu</t>
  </si>
  <si>
    <t>Kalimo galvutė įžeminimo strypams d20mm, vidinis d13.50mm</t>
  </si>
  <si>
    <t>Įžeminimo antgalis 14,2mm</t>
  </si>
  <si>
    <t>Kryžminė jungtis sujungti Rd20mm elektrodą su juosta iki 40mm pločio ir Rd8-10mm</t>
  </si>
  <si>
    <t>Cinkuota viela 10 mm 0.5 kg/m (įžem. sistemoms)</t>
  </si>
  <si>
    <t>kg</t>
  </si>
  <si>
    <t>Darbai</t>
  </si>
  <si>
    <t>Pilnai sukomplektuotos apšvietimo atramos su pamatu montavimas</t>
  </si>
  <si>
    <t>Gembių montavimas ant apšvietimo stulpų iš autobokštelių</t>
  </si>
  <si>
    <t>Šviesos diodų lempų šviestuvų gatvių apšvietimui montavimas ant įrengtų apšvietimo atramų</t>
  </si>
  <si>
    <t>Tranšėjų kasimas rankiniu būdu 1-2 kabeliams I-II grupės grunte iki 1m gylio  k9=1.15</t>
  </si>
  <si>
    <t>Tranšėjų užpylimas rankiniu būdu 1-2 kabeliams I-II grupės grunte  k9=1.15</t>
  </si>
  <si>
    <t>Tranšėjų 1m gylio 1-2 kabeliams kasimas 0,25m3 talpos kaušu ekskavatoriais I-II grupės grunte  k9=1.15</t>
  </si>
  <si>
    <t>Tranšėjų 1m gylio 1-2 kabeliams užpylimas buldozeriais 59 kW(80AJ)  I-II grupės grunte iš sankasos  k9=1.15</t>
  </si>
  <si>
    <t>Kabelių apsaugos plastikinių lygių vamzdžių klojimas tranšėjose  k3=0.000</t>
  </si>
  <si>
    <t>Vamzdžių galų sandarinimas  k9=1.15</t>
  </si>
  <si>
    <t>Kabelio tiesimas vamzdžiuose, blokuose, laidadėžėse, kai kabelio masė iki 3kg</t>
  </si>
  <si>
    <t>Antgalių prijungimas, presuojant prie laidų ir kabelių vienvielių iki 50 mm2 skersp. gyslų</t>
  </si>
  <si>
    <t>Laidų ir kabelių vienvielių iki 35 mm2 skersp. gyslų su antgaliais prijungimas prie aparatų gnybtų</t>
  </si>
  <si>
    <t>Kabelio tiesimas atramoje</t>
  </si>
  <si>
    <t>Pajungimo gnybtų montavimas</t>
  </si>
  <si>
    <t>Įžeminimo įrenginio montavimas</t>
  </si>
  <si>
    <t>Kabelio izoliacijos varžos matavimas</t>
  </si>
  <si>
    <t>Įžeminimo įrenginio varžos matavimas</t>
  </si>
  <si>
    <t>Iki 10 kV paskirstymo įrenginių šynų kontaktų pereinamosios varžos nuolatinei srovei matavimas</t>
  </si>
  <si>
    <t>Grandinės "fazė - nulis" tariamosios varžos matavimas</t>
  </si>
  <si>
    <t>grandinė</t>
  </si>
  <si>
    <t>KITI DARBAI</t>
  </si>
  <si>
    <t>Išpildomųjų nuotraukų ir statinio kadastrinių matavimų bylos parengimas</t>
  </si>
  <si>
    <t xml:space="preserve">  Bendra suma (be PVM)</t>
  </si>
  <si>
    <t>PVM (21%) suma:</t>
  </si>
  <si>
    <t xml:space="preserve">Bendra pasiūlymo kaina (su PVM) </t>
  </si>
  <si>
    <t>1. Rangovas turi įvertinti visus darbus, įrenginius ir medžiagas reikalingas projektui įgyvendinti išlaikant ne prastesnius, nei techninėse specifikacijose numatytus reikalavimus.</t>
  </si>
  <si>
    <t>2. Nurodyti darbai turi būti įvertinti kompleksiškai, kartu su visais palydinčiais darbais, net jei jie neatvaizduoti grafiškai.</t>
  </si>
  <si>
    <t>ŽINIARAŠTIS (VEIKLŲ SĄRAŠAS)</t>
  </si>
  <si>
    <t>3. Jeigu nurodytas konkretus pavadinimas ar šaltinis, konkretus procesas ar prekės ženklas, patentas, tipai, konkreti kilmė ar gamyba, standartas, tiekėjas gali pateikti lygiavertį sprendinį (kitų gamintojų lygiavertė produkcija ar įranga, pan.) nurodytajam.</t>
  </si>
  <si>
    <t>SUSISIEKIMO DALIS</t>
  </si>
  <si>
    <t>Išilginių technologinių siūlių frezavimas asfaltbetonio dangoje kelio frezomis  *dangos kraštas  k9=1.15</t>
  </si>
  <si>
    <t>Geotinklo juostų klojimas asfalto dangos sandūrose  k9=1.15</t>
  </si>
  <si>
    <t>Juodų dangų paviršiaus gruntavimas bitumine emulsija ( sujungimui rišiklis-kelių bitumas PMB 45/80/55 20 cm pločiu)  k8=1.17,k9=1.15</t>
  </si>
  <si>
    <t>Kelio dangos įrengimas iš pagrindo - dangos sluoksnio asfaltbetonio AC 16 PD (sluoksnis 8.00 cm storio , klotuvas iki 500 t/h)  k8=1.17,k9=1.15</t>
  </si>
  <si>
    <t>LIETAUS NUOTEKOS</t>
  </si>
  <si>
    <t>PVC vamzdžiai klasė N 200x4.9x1000 (išor. nuotek.)</t>
  </si>
  <si>
    <t>d315*  Plastikinių lietaus nuotakyno šulinių montavimas ( kai šulinių skersmuo daugiau 315 mm iki 400 mm), su ketaus grotelėmis  k9=1.15</t>
  </si>
  <si>
    <t>KETAUS GROTELĖS 40t</t>
  </si>
  <si>
    <t>d425*  Plastikinių lietaus nuotakyno šulinių montavimas ( kai šulinių skersmuo daugiau 400 mm iki 500 mm), su "plaukiojančio" tipo dangčiais 40t apkrovai  k9=1.15</t>
  </si>
  <si>
    <t>Pož. komun. dangčiai važ. daliai ECON SN iš atsp. ketaus, plauk. (apkr. iki 40t)</t>
  </si>
  <si>
    <t>Plastikinių vamzdžių vamzdynų iki 630 mm skersmens hidraulinis bandymas ( vamzdžių skersmuo 250 mm)  k9=1.15</t>
  </si>
  <si>
    <t>Medžiagos</t>
  </si>
  <si>
    <t>Aliuminiai galios kabeliai YAKY 4x25</t>
  </si>
  <si>
    <t>Pajungimo kaladėlė</t>
  </si>
  <si>
    <t>Iki 1000 V iki 70mm2 skersp. kabeliui galinės stulpinės movos su terminiais vamzdeliais montavimas</t>
  </si>
  <si>
    <t>Signalinės juostos paklojimas tranšėjoje virš pakloto kabelio  k3=0.000,k9=1.15</t>
  </si>
  <si>
    <t>ELEKTROTECHNINĖ DALIS. APŠVIETIMAS</t>
  </si>
  <si>
    <t>Darbų ir išlaidų aprašymai</t>
  </si>
  <si>
    <t>Mato vnt.</t>
  </si>
  <si>
    <r>
      <rPr>
        <b/>
        <sz val="9"/>
        <color indexed="8"/>
        <rFont val="Times New Roman"/>
        <family val="1"/>
        <charset val="186"/>
      </rPr>
      <t>ADRESAS:</t>
    </r>
    <r>
      <rPr>
        <sz val="9"/>
        <color indexed="8"/>
        <rFont val="Times New Roman"/>
        <family val="1"/>
        <charset val="186"/>
      </rPr>
      <t xml:space="preserve"> Šilalės r. sav., Kvėdarnos sen., Grimzdų k., K. Jauniaus g.</t>
    </r>
  </si>
  <si>
    <r>
      <rPr>
        <b/>
        <sz val="9"/>
        <color indexed="8"/>
        <rFont val="Times New Roman"/>
        <family val="1"/>
        <charset val="186"/>
      </rPr>
      <t>UŽSAKOVAS:</t>
    </r>
    <r>
      <rPr>
        <sz val="9"/>
        <color indexed="8"/>
        <rFont val="Times New Roman"/>
        <family val="1"/>
        <charset val="186"/>
      </rPr>
      <t xml:space="preserve"> Šilalės rajono savivaldybės administracija</t>
    </r>
  </si>
  <si>
    <r>
      <rPr>
        <b/>
        <sz val="9"/>
        <color theme="1"/>
        <rFont val="Times New Roman"/>
        <family val="1"/>
        <charset val="186"/>
      </rPr>
      <t>STATINYS</t>
    </r>
    <r>
      <rPr>
        <sz val="9"/>
        <color theme="1"/>
        <rFont val="Times New Roman"/>
        <family val="1"/>
        <charset val="186"/>
      </rPr>
      <t>: II etapas</t>
    </r>
  </si>
  <si>
    <r>
      <rPr>
        <b/>
        <sz val="9"/>
        <color theme="1"/>
        <rFont val="Times New Roman"/>
        <family val="1"/>
        <charset val="186"/>
      </rPr>
      <t>STATINIŲ GRUPĖ</t>
    </r>
    <r>
      <rPr>
        <sz val="9"/>
        <color theme="1"/>
        <rFont val="Times New Roman"/>
        <family val="1"/>
        <charset val="186"/>
      </rPr>
      <t>: K.Jauniaus g. ir Drungeliškės g., Grimzdų k., Kvėdarnos sen. Šilalės r.sav. rekonstravimo projektas</t>
    </r>
  </si>
  <si>
    <r>
      <t xml:space="preserve">OBJEKTAS: </t>
    </r>
    <r>
      <rPr>
        <sz val="9"/>
        <color indexed="8"/>
        <rFont val="Times New Roman"/>
        <family val="1"/>
        <charset val="186"/>
      </rPr>
      <t>K. JAUNIAUS GATVĖS, GRIMZDŲ K., KVĖDARNOS SEN., ŠILALĖS R. SAV. KELIO KV-16 RANGOS DARBŲ PIRKIMAS</t>
    </r>
  </si>
  <si>
    <t>Eil.
Nr.</t>
  </si>
  <si>
    <t>Įžeminimo laidininkų (juostų) klojimas tranšėjose su žemės darbais , kai žemė nedirbama  k9=1.15</t>
  </si>
  <si>
    <t>Įspėj.paviršius*  Grindinio įrengimas iš betono trinkelių rankiniu būdu, užpilant siūles  akmens atsijomis  k9=1.15</t>
  </si>
  <si>
    <t>Augalinio gr.nustūmimas*  Grunto kasimas 79kW (108AJ) galios buldozeriu, perstumiant gruntą (atstumas 20 m , gruntas I grupės)  k9=1.15</t>
  </si>
  <si>
    <t>Augalinio gr.grąžinimas*  Grunto kasimas 79kW (108AJ) galios buldozeriu, perstumiant gruntą (atstumas 20 m , gruntas I grupės)  k9=1.15</t>
  </si>
  <si>
    <t>Demontavimas permontavimui*  Vieno kelio ženklo skydelio ant stovo įrengimas, pamatui panaudojant bloką, kai stovas  metalinis  k1=0.80,k2=0.80,k3=0.000,k9=1.15</t>
  </si>
  <si>
    <t>Permontavimas, naudojant tas pačias medžiagas*  Vieno kelio ženklo skydelio ant stovo įrengimas, pamatui panaudojant bloką, kai stovas  metalinis  k9=1.15</t>
  </si>
  <si>
    <t>Esamų*  Kabelių įtraukimas į paklotus vamzdžius tranšėjose</t>
  </si>
  <si>
    <t>PVC vamzdžiai klasė N 250x6.2x1000 (išor. nuotek.)</t>
  </si>
  <si>
    <t>3 priedas</t>
  </si>
  <si>
    <t>Kaina EUR be PVM</t>
  </si>
  <si>
    <t>2</t>
  </si>
  <si>
    <t>3</t>
  </si>
  <si>
    <t>4</t>
  </si>
  <si>
    <t>5</t>
  </si>
  <si>
    <t>6</t>
  </si>
  <si>
    <t xml:space="preserve"> (4x5)</t>
  </si>
  <si>
    <t>-</t>
  </si>
  <si>
    <t>Pastaba: langeliai, pažymėti ženklu „-“ nepildomi.</t>
  </si>
  <si>
    <t>30 cm storio esamo pagrindo stabilizacija šalto regeneravimo mašina (kartu su medžiagomis)  k9=1.15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</si>
</sst>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5" x14ac:knownFonts="1">
    <font>
      <sz val="11"/>
      <color theme="1"/>
      <name val="Calibri"/>
      <family val="2"/>
      <charset val="186"/>
      <scheme val="minor"/>
    </font>
    <font>
      <sz val="10"/>
      <name val="Arial"/>
      <family val="2"/>
      <charset val="186"/>
    </font>
    <font>
      <sz val="11"/>
      <color theme="1"/>
      <name val="Times New Roman"/>
      <family val="1"/>
      <charset val="186"/>
    </font>
    <font>
      <b/>
      <sz val="11"/>
      <color theme="1"/>
      <name val="Times New Roman"/>
      <family val="1"/>
      <charset val="186"/>
    </font>
    <font>
      <sz val="12"/>
      <name val="Times New Roman"/>
      <family val="1"/>
      <charset val="186"/>
    </font>
    <font>
      <b/>
      <sz val="12"/>
      <color theme="1"/>
      <name val="Times New Roman"/>
      <family val="1"/>
      <charset val="186"/>
    </font>
    <font>
      <sz val="12"/>
      <color theme="1"/>
      <name val="Times New Roman"/>
      <family val="1"/>
      <charset val="186"/>
    </font>
    <font>
      <b/>
      <sz val="12"/>
      <name val="Times New Roman"/>
      <family val="1"/>
      <charset val="186"/>
    </font>
    <font>
      <sz val="9"/>
      <color theme="1"/>
      <name val="Times New Roman"/>
      <family val="1"/>
      <charset val="186"/>
    </font>
    <font>
      <sz val="9"/>
      <color rgb="FF000000"/>
      <name val="Times New Roman"/>
      <family val="1"/>
      <charset val="186"/>
    </font>
    <font>
      <b/>
      <sz val="9"/>
      <color theme="1"/>
      <name val="Times New Roman"/>
      <family val="1"/>
      <charset val="186"/>
    </font>
    <font>
      <sz val="9"/>
      <color indexed="8"/>
      <name val="Times New Roman"/>
      <family val="1"/>
      <charset val="186"/>
    </font>
    <font>
      <b/>
      <sz val="9"/>
      <color indexed="8"/>
      <name val="Times New Roman"/>
      <family val="1"/>
      <charset val="186"/>
    </font>
    <font>
      <sz val="8"/>
      <name val="Calibri"/>
      <family val="2"/>
      <charset val="186"/>
      <scheme val="minor"/>
    </font>
    <font>
      <b/>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8" fillId="2" borderId="0" xfId="0" applyFont="1" applyFill="1" applyAlignment="1">
      <alignment vertical="center"/>
    </xf>
    <xf numFmtId="49" fontId="2" fillId="2" borderId="0" xfId="0" applyNumberFormat="1" applyFont="1" applyFill="1" applyAlignment="1">
      <alignment vertical="center"/>
    </xf>
    <xf numFmtId="0" fontId="2" fillId="2" borderId="0" xfId="0" applyFont="1" applyFill="1" applyAlignment="1">
      <alignment horizontal="center" vertical="center"/>
    </xf>
    <xf numFmtId="0" fontId="2" fillId="2" borderId="0" xfId="0" applyFont="1" applyFill="1"/>
    <xf numFmtId="0" fontId="10" fillId="2" borderId="0" xfId="0" applyFont="1" applyFill="1" applyAlignment="1">
      <alignment horizontal="left" vertical="center"/>
    </xf>
    <xf numFmtId="0" fontId="2" fillId="2" borderId="0" xfId="0" applyFont="1" applyFill="1" applyAlignment="1">
      <alignment vertical="center"/>
    </xf>
    <xf numFmtId="0" fontId="11" fillId="2" borderId="0" xfId="0" applyFont="1" applyFill="1" applyAlignment="1">
      <alignment vertical="center"/>
    </xf>
    <xf numFmtId="49" fontId="6" fillId="2" borderId="0" xfId="0" applyNumberFormat="1" applyFont="1" applyFill="1" applyAlignment="1">
      <alignment vertical="center"/>
    </xf>
    <xf numFmtId="0" fontId="6" fillId="2" borderId="0" xfId="0" applyFont="1" applyFill="1" applyAlignment="1">
      <alignment horizontal="center" vertical="center"/>
    </xf>
    <xf numFmtId="0" fontId="2" fillId="2" borderId="0" xfId="0" applyFont="1" applyFill="1" applyAlignment="1">
      <alignment horizontal="center" vertical="center" wrapText="1"/>
    </xf>
    <xf numFmtId="0" fontId="8" fillId="2" borderId="0" xfId="0" applyFont="1" applyFill="1"/>
    <xf numFmtId="0" fontId="8" fillId="2" borderId="1" xfId="0" applyFont="1" applyFill="1" applyBorder="1" applyAlignment="1">
      <alignment horizontal="center" vertical="center"/>
    </xf>
    <xf numFmtId="49" fontId="8" fillId="2"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0" fontId="4" fillId="2" borderId="0" xfId="0" applyFont="1" applyFill="1" applyAlignment="1">
      <alignment horizontal="center" vertical="center" wrapText="1"/>
    </xf>
    <xf numFmtId="49" fontId="9" fillId="2" borderId="1" xfId="0" applyNumberFormat="1" applyFont="1" applyFill="1" applyBorder="1" applyAlignment="1">
      <alignment vertical="center" wrapText="1"/>
    </xf>
    <xf numFmtId="0" fontId="10" fillId="2" borderId="1" xfId="0" applyFont="1" applyFill="1" applyBorder="1" applyAlignment="1">
      <alignment horizontal="center" vertical="center"/>
    </xf>
    <xf numFmtId="0" fontId="4" fillId="2" borderId="0" xfId="0" applyFont="1" applyFill="1" applyAlignment="1">
      <alignment vertical="top" wrapText="1"/>
    </xf>
    <xf numFmtId="49" fontId="5" fillId="2" borderId="0" xfId="0" applyNumberFormat="1" applyFont="1" applyFill="1" applyAlignment="1">
      <alignment vertical="center" wrapText="1"/>
    </xf>
    <xf numFmtId="0" fontId="5" fillId="2" borderId="0" xfId="0" applyFont="1" applyFill="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vertical="center" wrapText="1"/>
    </xf>
    <xf numFmtId="49" fontId="10" fillId="2" borderId="1" xfId="0" applyNumberFormat="1" applyFont="1" applyFill="1" applyBorder="1" applyAlignment="1">
      <alignment horizontal="center" vertical="center"/>
    </xf>
    <xf numFmtId="0" fontId="3" fillId="2" borderId="0" xfId="0" applyFont="1" applyFill="1"/>
    <xf numFmtId="0" fontId="5" fillId="2" borderId="0" xfId="0" applyFont="1" applyFill="1" applyAlignment="1">
      <alignment vertical="center"/>
    </xf>
    <xf numFmtId="0" fontId="3" fillId="2" borderId="0" xfId="0" applyFont="1" applyFill="1" applyAlignment="1">
      <alignment vertical="top" wrapText="1"/>
    </xf>
    <xf numFmtId="2" fontId="10" fillId="2" borderId="1" xfId="0" applyNumberFormat="1" applyFont="1" applyFill="1" applyBorder="1" applyAlignment="1">
      <alignment vertical="top"/>
    </xf>
    <xf numFmtId="2" fontId="5"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xf>
    <xf numFmtId="164" fontId="5" fillId="2" borderId="1" xfId="0" applyNumberFormat="1" applyFont="1" applyFill="1" applyBorder="1" applyAlignment="1">
      <alignment horizontal="right"/>
    </xf>
    <xf numFmtId="164" fontId="14" fillId="2" borderId="1" xfId="0" applyNumberFormat="1" applyFont="1" applyFill="1" applyBorder="1" applyAlignment="1">
      <alignment horizontal="right" vertical="center" wrapText="1"/>
    </xf>
    <xf numFmtId="0" fontId="2" fillId="2" borderId="0" xfId="0" applyFont="1" applyFill="1" applyAlignment="1">
      <alignment horizontal="center"/>
    </xf>
    <xf numFmtId="0" fontId="6" fillId="2" borderId="0" xfId="0" applyFont="1" applyFill="1" applyAlignment="1">
      <alignment vertical="center"/>
    </xf>
    <xf numFmtId="0" fontId="2" fillId="2" borderId="0" xfId="0" applyFont="1" applyFill="1" applyAlignment="1">
      <alignment horizontal="center" vertical="top" wrapText="1"/>
    </xf>
    <xf numFmtId="164" fontId="4" fillId="2" borderId="0" xfId="0" applyNumberFormat="1" applyFont="1" applyFill="1" applyAlignment="1">
      <alignment vertical="top" wrapText="1"/>
    </xf>
    <xf numFmtId="2" fontId="4" fillId="2" borderId="0" xfId="0" applyNumberFormat="1" applyFont="1" applyFill="1" applyAlignment="1">
      <alignment vertical="top" wrapText="1"/>
    </xf>
    <xf numFmtId="0" fontId="8" fillId="2" borderId="0" xfId="0" applyFont="1" applyFill="1" applyAlignment="1">
      <alignment horizontal="left" vertical="top" wrapText="1"/>
    </xf>
    <xf numFmtId="0" fontId="12" fillId="2" borderId="0" xfId="0" applyFont="1" applyFill="1" applyAlignment="1">
      <alignment horizontal="left" vertical="center" wrapText="1"/>
    </xf>
    <xf numFmtId="0" fontId="10" fillId="2" borderId="0" xfId="0" applyFont="1" applyFill="1" applyAlignment="1">
      <alignment horizontal="left" vertical="center"/>
    </xf>
    <xf numFmtId="0" fontId="8" fillId="2" borderId="0" xfId="0" applyFont="1" applyFill="1" applyAlignment="1">
      <alignment horizontal="left" vertical="center" wrapText="1"/>
    </xf>
    <xf numFmtId="0" fontId="9" fillId="2" borderId="0" xfId="0" applyFont="1" applyFill="1" applyAlignment="1">
      <alignment horizontal="left" vertical="top" wrapText="1"/>
    </xf>
    <xf numFmtId="2" fontId="10" fillId="2" borderId="1"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7" fillId="2" borderId="0" xfId="0" applyFont="1" applyFill="1" applyAlignment="1">
      <alignment horizontal="center" vertical="top" wrapText="1"/>
    </xf>
    <xf numFmtId="0" fontId="5" fillId="2" borderId="1" xfId="0" applyFont="1" applyFill="1" applyBorder="1" applyAlignment="1">
      <alignment horizontal="right" vertical="center"/>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2" fontId="2" fillId="2" borderId="0" xfId="0" applyNumberFormat="1" applyFont="1" applyFill="1"/>
    <xf numFmtId="2" fontId="10" fillId="2" borderId="1" xfId="0" applyNumberFormat="1" applyFont="1" applyFill="1" applyBorder="1" applyAlignment="1">
      <alignment horizontal="right" vertical="center"/>
    </xf>
  </cellXfs>
  <cellStyles count="2">
    <cellStyle name="Įprastas"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H144"/>
  <sheetViews>
    <sheetView tabSelected="1" zoomScale="85" zoomScaleNormal="85" workbookViewId="0"/>
  </sheetViews>
  <sheetFormatPr defaultColWidth="9.1328125" defaultRowHeight="13.9" x14ac:dyDescent="0.4"/>
  <cols>
    <col min="1" max="1" width="4.59765625" style="1" customWidth="1"/>
    <col min="2" max="2" width="43.73046875" style="2" customWidth="1"/>
    <col min="3" max="3" width="9" style="3" customWidth="1"/>
    <col min="4" max="4" width="10.3984375" style="35" customWidth="1"/>
    <col min="5" max="5" width="9" style="25" customWidth="1"/>
    <col min="6" max="6" width="10.9296875" style="25" customWidth="1"/>
    <col min="7" max="8" width="12.3984375" style="4" bestFit="1" customWidth="1"/>
    <col min="9" max="16384" width="9.1328125" style="4"/>
  </cols>
  <sheetData>
    <row r="1" spans="1:6" x14ac:dyDescent="0.4">
      <c r="F1" s="4" t="s">
        <v>142</v>
      </c>
    </row>
    <row r="2" spans="1:6" ht="15" customHeight="1" x14ac:dyDescent="0.4">
      <c r="A2" s="50" t="s">
        <v>106</v>
      </c>
      <c r="B2" s="50"/>
      <c r="C2" s="50"/>
      <c r="D2" s="50"/>
      <c r="E2" s="50"/>
      <c r="F2" s="50"/>
    </row>
    <row r="4" spans="1:6" s="6" customFormat="1" ht="24" customHeight="1" x14ac:dyDescent="0.45">
      <c r="A4" s="41" t="s">
        <v>132</v>
      </c>
      <c r="B4" s="42"/>
      <c r="C4" s="42"/>
      <c r="D4" s="42"/>
      <c r="E4" s="42"/>
      <c r="F4" s="42"/>
    </row>
    <row r="5" spans="1:6" s="6" customFormat="1" ht="15.4" x14ac:dyDescent="0.45">
      <c r="A5" s="7" t="s">
        <v>128</v>
      </c>
      <c r="B5" s="8"/>
      <c r="C5" s="9"/>
      <c r="D5" s="36"/>
      <c r="E5" s="26"/>
      <c r="F5" s="26"/>
    </row>
    <row r="6" spans="1:6" s="6" customFormat="1" ht="15.4" x14ac:dyDescent="0.45">
      <c r="A6" s="7" t="s">
        <v>129</v>
      </c>
      <c r="B6" s="8"/>
      <c r="C6" s="9"/>
      <c r="D6" s="36"/>
      <c r="E6" s="26"/>
      <c r="F6" s="26"/>
    </row>
    <row r="7" spans="1:6" s="6" customFormat="1" x14ac:dyDescent="0.45">
      <c r="A7" s="43" t="s">
        <v>131</v>
      </c>
      <c r="B7" s="43"/>
      <c r="C7" s="43"/>
      <c r="D7" s="43"/>
      <c r="E7" s="43"/>
      <c r="F7" s="43"/>
    </row>
    <row r="8" spans="1:6" s="6" customFormat="1" ht="15" customHeight="1" x14ac:dyDescent="0.45">
      <c r="A8" s="43" t="s">
        <v>130</v>
      </c>
      <c r="B8" s="43"/>
      <c r="C8" s="43"/>
      <c r="D8" s="43"/>
      <c r="E8" s="43"/>
      <c r="F8" s="43"/>
    </row>
    <row r="9" spans="1:6" ht="15" customHeight="1" x14ac:dyDescent="0.4">
      <c r="C9" s="10"/>
      <c r="D9" s="37"/>
      <c r="E9" s="27"/>
      <c r="F9" s="27"/>
    </row>
    <row r="10" spans="1:6" s="11" customFormat="1" ht="11.65" x14ac:dyDescent="0.35">
      <c r="A10" s="55" t="s">
        <v>133</v>
      </c>
      <c r="B10" s="53" t="s">
        <v>126</v>
      </c>
      <c r="C10" s="52" t="s">
        <v>127</v>
      </c>
      <c r="D10" s="52" t="s">
        <v>1</v>
      </c>
      <c r="E10" s="54" t="s">
        <v>143</v>
      </c>
      <c r="F10" s="54"/>
    </row>
    <row r="11" spans="1:6" s="11" customFormat="1" ht="15" customHeight="1" x14ac:dyDescent="0.35">
      <c r="A11" s="55"/>
      <c r="B11" s="53"/>
      <c r="C11" s="52"/>
      <c r="D11" s="52"/>
      <c r="E11" s="45" t="s">
        <v>2</v>
      </c>
      <c r="F11" s="32" t="s">
        <v>3</v>
      </c>
    </row>
    <row r="12" spans="1:6" s="11" customFormat="1" ht="11.65" x14ac:dyDescent="0.35">
      <c r="A12" s="52"/>
      <c r="B12" s="53"/>
      <c r="C12" s="52"/>
      <c r="D12" s="52"/>
      <c r="E12" s="45"/>
      <c r="F12" s="32" t="s">
        <v>149</v>
      </c>
    </row>
    <row r="13" spans="1:6" s="11" customFormat="1" ht="11.65" x14ac:dyDescent="0.35">
      <c r="A13" s="18">
        <v>1</v>
      </c>
      <c r="B13" s="24" t="s">
        <v>144</v>
      </c>
      <c r="C13" s="24" t="s">
        <v>145</v>
      </c>
      <c r="D13" s="18" t="s">
        <v>146</v>
      </c>
      <c r="E13" s="32" t="s">
        <v>147</v>
      </c>
      <c r="F13" s="32" t="s">
        <v>148</v>
      </c>
    </row>
    <row r="14" spans="1:6" ht="15" x14ac:dyDescent="0.4">
      <c r="A14" s="12">
        <v>1</v>
      </c>
      <c r="B14" s="47" t="s">
        <v>108</v>
      </c>
      <c r="C14" s="47"/>
      <c r="D14" s="47"/>
      <c r="E14" s="29" t="s">
        <v>150</v>
      </c>
      <c r="F14" s="29" t="s">
        <v>150</v>
      </c>
    </row>
    <row r="15" spans="1:6" ht="15" x14ac:dyDescent="0.4">
      <c r="A15" s="12">
        <v>2</v>
      </c>
      <c r="B15" s="46" t="s">
        <v>4</v>
      </c>
      <c r="C15" s="46"/>
      <c r="D15" s="46"/>
      <c r="E15" s="29" t="s">
        <v>150</v>
      </c>
      <c r="F15" s="29" t="s">
        <v>150</v>
      </c>
    </row>
    <row r="16" spans="1:6" x14ac:dyDescent="0.4">
      <c r="A16" s="12">
        <v>3</v>
      </c>
      <c r="B16" s="13" t="s">
        <v>5</v>
      </c>
      <c r="C16" s="14" t="s">
        <v>6</v>
      </c>
      <c r="D16" s="12">
        <v>0.81799999999999995</v>
      </c>
      <c r="E16" s="28">
        <v>616.88</v>
      </c>
      <c r="F16" s="28">
        <f>+ROUND(E16*D16,2)</f>
        <v>504.61</v>
      </c>
    </row>
    <row r="17" spans="1:7" ht="23.25" x14ac:dyDescent="0.4">
      <c r="A17" s="12">
        <v>4</v>
      </c>
      <c r="B17" s="13" t="s">
        <v>7</v>
      </c>
      <c r="C17" s="14" t="s">
        <v>8</v>
      </c>
      <c r="D17" s="12">
        <v>0.1</v>
      </c>
      <c r="E17" s="28">
        <v>2183.61</v>
      </c>
      <c r="F17" s="28">
        <f t="shared" ref="F17:F80" si="0">+ROUND(E17*D17,2)</f>
        <v>218.36</v>
      </c>
    </row>
    <row r="18" spans="1:7" ht="23.25" x14ac:dyDescent="0.4">
      <c r="A18" s="12">
        <v>5</v>
      </c>
      <c r="B18" s="13" t="s">
        <v>9</v>
      </c>
      <c r="C18" s="14" t="s">
        <v>8</v>
      </c>
      <c r="D18" s="12">
        <v>0.1</v>
      </c>
      <c r="E18" s="28">
        <v>599.55999999999995</v>
      </c>
      <c r="F18" s="28">
        <f t="shared" si="0"/>
        <v>59.96</v>
      </c>
    </row>
    <row r="19" spans="1:7" ht="34.9" x14ac:dyDescent="0.4">
      <c r="A19" s="12">
        <v>6</v>
      </c>
      <c r="B19" s="13" t="s">
        <v>10</v>
      </c>
      <c r="C19" s="14" t="s">
        <v>11</v>
      </c>
      <c r="D19" s="12">
        <v>0.01</v>
      </c>
      <c r="E19" s="28">
        <v>1746.8</v>
      </c>
      <c r="F19" s="28">
        <f t="shared" si="0"/>
        <v>17.47</v>
      </c>
    </row>
    <row r="20" spans="1:7" ht="23.25" x14ac:dyDescent="0.4">
      <c r="A20" s="12">
        <v>7</v>
      </c>
      <c r="B20" s="13" t="s">
        <v>12</v>
      </c>
      <c r="C20" s="14" t="s">
        <v>13</v>
      </c>
      <c r="D20" s="12">
        <v>3.5</v>
      </c>
      <c r="E20" s="28">
        <v>19.52</v>
      </c>
      <c r="F20" s="28">
        <f t="shared" si="0"/>
        <v>68.319999999999993</v>
      </c>
    </row>
    <row r="21" spans="1:7" ht="34.9" x14ac:dyDescent="0.4">
      <c r="A21" s="12">
        <v>8</v>
      </c>
      <c r="B21" s="13" t="s">
        <v>136</v>
      </c>
      <c r="C21" s="14" t="s">
        <v>14</v>
      </c>
      <c r="D21" s="12">
        <v>0.49099999999999999</v>
      </c>
      <c r="E21" s="28">
        <v>479.51</v>
      </c>
      <c r="F21" s="28">
        <f t="shared" si="0"/>
        <v>235.44</v>
      </c>
    </row>
    <row r="22" spans="1:7" ht="34.9" x14ac:dyDescent="0.4">
      <c r="A22" s="12">
        <v>9</v>
      </c>
      <c r="B22" s="13" t="s">
        <v>137</v>
      </c>
      <c r="C22" s="14" t="s">
        <v>14</v>
      </c>
      <c r="D22" s="12">
        <v>0.49099999999999999</v>
      </c>
      <c r="E22" s="28">
        <v>479.51</v>
      </c>
      <c r="F22" s="28">
        <f t="shared" si="0"/>
        <v>235.44</v>
      </c>
    </row>
    <row r="23" spans="1:7" ht="23.25" x14ac:dyDescent="0.4">
      <c r="A23" s="12">
        <v>10</v>
      </c>
      <c r="B23" s="13" t="s">
        <v>15</v>
      </c>
      <c r="C23" s="14" t="s">
        <v>16</v>
      </c>
      <c r="D23" s="12">
        <v>0.121</v>
      </c>
      <c r="E23" s="28">
        <v>251.22</v>
      </c>
      <c r="F23" s="28">
        <f t="shared" si="0"/>
        <v>30.4</v>
      </c>
    </row>
    <row r="24" spans="1:7" ht="23.25" x14ac:dyDescent="0.4">
      <c r="A24" s="12">
        <v>11</v>
      </c>
      <c r="B24" s="13" t="s">
        <v>12</v>
      </c>
      <c r="C24" s="14" t="s">
        <v>13</v>
      </c>
      <c r="D24" s="12">
        <v>1.45</v>
      </c>
      <c r="E24" s="28">
        <v>19.52</v>
      </c>
      <c r="F24" s="28">
        <f t="shared" si="0"/>
        <v>28.3</v>
      </c>
    </row>
    <row r="25" spans="1:7" ht="15" x14ac:dyDescent="0.4">
      <c r="A25" s="12">
        <v>12</v>
      </c>
      <c r="B25" s="46" t="s">
        <v>17</v>
      </c>
      <c r="C25" s="46"/>
      <c r="D25" s="46"/>
      <c r="E25" s="29" t="s">
        <v>150</v>
      </c>
      <c r="F25" s="29" t="s">
        <v>150</v>
      </c>
    </row>
    <row r="26" spans="1:7" ht="23.25" x14ac:dyDescent="0.4">
      <c r="A26" s="12">
        <v>13</v>
      </c>
      <c r="B26" s="13" t="s">
        <v>18</v>
      </c>
      <c r="C26" s="14" t="s">
        <v>19</v>
      </c>
      <c r="D26" s="12">
        <v>45</v>
      </c>
      <c r="E26" s="28">
        <v>313.89999999999998</v>
      </c>
      <c r="F26" s="28">
        <f t="shared" si="0"/>
        <v>14125.5</v>
      </c>
    </row>
    <row r="27" spans="1:7" ht="23.25" x14ac:dyDescent="0.4">
      <c r="A27" s="12">
        <v>14</v>
      </c>
      <c r="B27" s="13" t="s">
        <v>20</v>
      </c>
      <c r="C27" s="14" t="s">
        <v>14</v>
      </c>
      <c r="D27" s="12">
        <v>4.5</v>
      </c>
      <c r="E27" s="28">
        <v>597.38</v>
      </c>
      <c r="F27" s="28">
        <f t="shared" si="0"/>
        <v>2688.21</v>
      </c>
    </row>
    <row r="28" spans="1:7" ht="23.25" x14ac:dyDescent="0.4">
      <c r="A28" s="12">
        <v>15</v>
      </c>
      <c r="B28" s="13" t="s">
        <v>152</v>
      </c>
      <c r="C28" s="14" t="s">
        <v>21</v>
      </c>
      <c r="D28" s="12">
        <v>90.83</v>
      </c>
      <c r="E28" s="28">
        <v>542.92999999999995</v>
      </c>
      <c r="F28" s="28">
        <f t="shared" si="0"/>
        <v>49314.33</v>
      </c>
      <c r="G28" s="56"/>
    </row>
    <row r="29" spans="1:7" ht="23.25" x14ac:dyDescent="0.4">
      <c r="A29" s="12">
        <v>16</v>
      </c>
      <c r="B29" s="13" t="s">
        <v>22</v>
      </c>
      <c r="C29" s="14" t="s">
        <v>23</v>
      </c>
      <c r="D29" s="12">
        <v>0.82</v>
      </c>
      <c r="E29" s="28">
        <v>78.540000000000006</v>
      </c>
      <c r="F29" s="28">
        <f t="shared" si="0"/>
        <v>64.400000000000006</v>
      </c>
    </row>
    <row r="30" spans="1:7" ht="23.25" x14ac:dyDescent="0.4">
      <c r="A30" s="12">
        <v>17</v>
      </c>
      <c r="B30" s="13" t="s">
        <v>24</v>
      </c>
      <c r="C30" s="14" t="s">
        <v>23</v>
      </c>
      <c r="D30" s="12">
        <v>8.9979999999999993</v>
      </c>
      <c r="E30" s="28">
        <v>48.94</v>
      </c>
      <c r="F30" s="28">
        <f t="shared" si="0"/>
        <v>440.36</v>
      </c>
    </row>
    <row r="31" spans="1:7" ht="23.25" x14ac:dyDescent="0.4">
      <c r="A31" s="12">
        <v>18</v>
      </c>
      <c r="B31" s="13" t="s">
        <v>25</v>
      </c>
      <c r="C31" s="14" t="s">
        <v>19</v>
      </c>
      <c r="D31" s="12">
        <v>26.99</v>
      </c>
      <c r="E31" s="28">
        <v>49.37</v>
      </c>
      <c r="F31" s="28">
        <f t="shared" si="0"/>
        <v>1332.5</v>
      </c>
    </row>
    <row r="32" spans="1:7" ht="23.25" x14ac:dyDescent="0.4">
      <c r="A32" s="12">
        <v>19</v>
      </c>
      <c r="B32" s="13" t="s">
        <v>26</v>
      </c>
      <c r="C32" s="14" t="s">
        <v>21</v>
      </c>
      <c r="D32" s="12">
        <v>8.1999999999999993</v>
      </c>
      <c r="E32" s="28">
        <v>672.24</v>
      </c>
      <c r="F32" s="28">
        <f t="shared" si="0"/>
        <v>5512.37</v>
      </c>
    </row>
    <row r="33" spans="1:6" ht="23.25" x14ac:dyDescent="0.4">
      <c r="A33" s="12">
        <v>20</v>
      </c>
      <c r="B33" s="13" t="s">
        <v>27</v>
      </c>
      <c r="C33" s="14" t="s">
        <v>21</v>
      </c>
      <c r="D33" s="12">
        <v>8.1999999999999993</v>
      </c>
      <c r="E33" s="28">
        <v>-203.64</v>
      </c>
      <c r="F33" s="28">
        <f t="shared" si="0"/>
        <v>-1669.85</v>
      </c>
    </row>
    <row r="34" spans="1:6" ht="23.25" x14ac:dyDescent="0.4">
      <c r="A34" s="12">
        <v>21</v>
      </c>
      <c r="B34" s="13" t="s">
        <v>28</v>
      </c>
      <c r="C34" s="14" t="s">
        <v>21</v>
      </c>
      <c r="D34" s="12">
        <v>8.1999999999999993</v>
      </c>
      <c r="E34" s="28">
        <v>137.37</v>
      </c>
      <c r="F34" s="28">
        <f t="shared" si="0"/>
        <v>1126.43</v>
      </c>
    </row>
    <row r="35" spans="1:6" ht="23.25" x14ac:dyDescent="0.4">
      <c r="A35" s="12">
        <v>22</v>
      </c>
      <c r="B35" s="13" t="s">
        <v>29</v>
      </c>
      <c r="C35" s="14" t="s">
        <v>14</v>
      </c>
      <c r="D35" s="12">
        <v>1.871</v>
      </c>
      <c r="E35" s="28">
        <v>4427.04</v>
      </c>
      <c r="F35" s="28">
        <f t="shared" si="0"/>
        <v>8282.99</v>
      </c>
    </row>
    <row r="36" spans="1:6" ht="15" x14ac:dyDescent="0.4">
      <c r="A36" s="12">
        <v>23</v>
      </c>
      <c r="B36" s="46" t="s">
        <v>30</v>
      </c>
      <c r="C36" s="46"/>
      <c r="D36" s="46"/>
      <c r="E36" s="29"/>
      <c r="F36" s="29" t="s">
        <v>150</v>
      </c>
    </row>
    <row r="37" spans="1:6" ht="34.9" x14ac:dyDescent="0.4">
      <c r="A37" s="12">
        <v>24</v>
      </c>
      <c r="B37" s="13" t="s">
        <v>112</v>
      </c>
      <c r="C37" s="14" t="s">
        <v>21</v>
      </c>
      <c r="D37" s="12">
        <v>49.14</v>
      </c>
      <c r="E37" s="28">
        <v>2710</v>
      </c>
      <c r="F37" s="28">
        <f t="shared" si="0"/>
        <v>133169.4</v>
      </c>
    </row>
    <row r="38" spans="1:6" ht="23.25" x14ac:dyDescent="0.4">
      <c r="A38" s="12">
        <v>25</v>
      </c>
      <c r="B38" s="13" t="s">
        <v>31</v>
      </c>
      <c r="C38" s="14" t="s">
        <v>21</v>
      </c>
      <c r="D38" s="12">
        <v>58.97</v>
      </c>
      <c r="E38" s="28">
        <v>1100</v>
      </c>
      <c r="F38" s="28">
        <f t="shared" si="0"/>
        <v>64867</v>
      </c>
    </row>
    <row r="39" spans="1:6" ht="23.25" x14ac:dyDescent="0.4">
      <c r="A39" s="12">
        <v>26</v>
      </c>
      <c r="B39" s="13" t="s">
        <v>32</v>
      </c>
      <c r="C39" s="14" t="s">
        <v>33</v>
      </c>
      <c r="D39" s="12">
        <v>2477</v>
      </c>
      <c r="E39" s="28">
        <v>16</v>
      </c>
      <c r="F39" s="28">
        <f t="shared" si="0"/>
        <v>39632</v>
      </c>
    </row>
    <row r="40" spans="1:6" ht="23.25" x14ac:dyDescent="0.4">
      <c r="A40" s="12">
        <v>27</v>
      </c>
      <c r="B40" s="13" t="s">
        <v>34</v>
      </c>
      <c r="C40" s="14" t="s">
        <v>21</v>
      </c>
      <c r="D40" s="12">
        <v>7.93</v>
      </c>
      <c r="E40" s="28">
        <v>279.63</v>
      </c>
      <c r="F40" s="28">
        <f t="shared" si="0"/>
        <v>2217.4699999999998</v>
      </c>
    </row>
    <row r="41" spans="1:6" ht="23.25" x14ac:dyDescent="0.4">
      <c r="A41" s="12">
        <v>28</v>
      </c>
      <c r="B41" s="13" t="s">
        <v>34</v>
      </c>
      <c r="C41" s="14" t="s">
        <v>21</v>
      </c>
      <c r="D41" s="12">
        <v>4.0999999999999996</v>
      </c>
      <c r="E41" s="28">
        <v>279.63</v>
      </c>
      <c r="F41" s="28">
        <f t="shared" si="0"/>
        <v>1146.48</v>
      </c>
    </row>
    <row r="42" spans="1:6" ht="34.9" x14ac:dyDescent="0.4">
      <c r="A42" s="12">
        <v>29</v>
      </c>
      <c r="B42" s="13" t="s">
        <v>35</v>
      </c>
      <c r="C42" s="14" t="s">
        <v>21</v>
      </c>
      <c r="D42" s="12">
        <v>11.73</v>
      </c>
      <c r="E42" s="28">
        <v>2200</v>
      </c>
      <c r="F42" s="28">
        <f t="shared" si="0"/>
        <v>25806</v>
      </c>
    </row>
    <row r="43" spans="1:6" ht="23.25" x14ac:dyDescent="0.4">
      <c r="A43" s="12">
        <v>30</v>
      </c>
      <c r="B43" s="13" t="s">
        <v>36</v>
      </c>
      <c r="C43" s="14" t="s">
        <v>33</v>
      </c>
      <c r="D43" s="12">
        <v>322.5</v>
      </c>
      <c r="E43" s="28">
        <v>16</v>
      </c>
      <c r="F43" s="28">
        <f t="shared" si="0"/>
        <v>5160</v>
      </c>
    </row>
    <row r="44" spans="1:6" ht="23.25" x14ac:dyDescent="0.4">
      <c r="A44" s="12">
        <v>31</v>
      </c>
      <c r="B44" s="13" t="s">
        <v>37</v>
      </c>
      <c r="C44" s="14" t="s">
        <v>21</v>
      </c>
      <c r="D44" s="12">
        <v>12.9</v>
      </c>
      <c r="E44" s="28">
        <v>1000</v>
      </c>
      <c r="F44" s="28">
        <f t="shared" si="0"/>
        <v>12900</v>
      </c>
    </row>
    <row r="45" spans="1:6" ht="34.9" x14ac:dyDescent="0.4">
      <c r="A45" s="12">
        <v>32</v>
      </c>
      <c r="B45" s="13" t="s">
        <v>38</v>
      </c>
      <c r="C45" s="14" t="s">
        <v>21</v>
      </c>
      <c r="D45" s="12">
        <v>2.41</v>
      </c>
      <c r="E45" s="28">
        <v>1800</v>
      </c>
      <c r="F45" s="28">
        <f t="shared" si="0"/>
        <v>4338</v>
      </c>
    </row>
    <row r="46" spans="1:6" ht="23.25" x14ac:dyDescent="0.4">
      <c r="A46" s="12">
        <v>33</v>
      </c>
      <c r="B46" s="13" t="s">
        <v>37</v>
      </c>
      <c r="C46" s="14" t="s">
        <v>21</v>
      </c>
      <c r="D46" s="12">
        <v>2.65</v>
      </c>
      <c r="E46" s="28">
        <v>1000</v>
      </c>
      <c r="F46" s="28">
        <f t="shared" si="0"/>
        <v>2650</v>
      </c>
    </row>
    <row r="47" spans="1:6" ht="23.25" x14ac:dyDescent="0.4">
      <c r="A47" s="12">
        <v>34</v>
      </c>
      <c r="B47" s="13" t="s">
        <v>39</v>
      </c>
      <c r="C47" s="14" t="s">
        <v>33</v>
      </c>
      <c r="D47" s="12">
        <v>92.8</v>
      </c>
      <c r="E47" s="28">
        <v>16</v>
      </c>
      <c r="F47" s="28">
        <f t="shared" si="0"/>
        <v>1484.8</v>
      </c>
    </row>
    <row r="48" spans="1:6" ht="23.25" x14ac:dyDescent="0.4">
      <c r="A48" s="12">
        <v>35</v>
      </c>
      <c r="B48" s="13" t="s">
        <v>34</v>
      </c>
      <c r="C48" s="14" t="s">
        <v>21</v>
      </c>
      <c r="D48" s="12">
        <v>0.11600000000000001</v>
      </c>
      <c r="E48" s="28">
        <v>279.63</v>
      </c>
      <c r="F48" s="28">
        <f t="shared" si="0"/>
        <v>32.44</v>
      </c>
    </row>
    <row r="49" spans="1:6" ht="23.25" x14ac:dyDescent="0.4">
      <c r="A49" s="12">
        <v>36</v>
      </c>
      <c r="B49" s="13" t="s">
        <v>135</v>
      </c>
      <c r="C49" s="14" t="s">
        <v>21</v>
      </c>
      <c r="D49" s="12">
        <v>7.5999999999999998E-2</v>
      </c>
      <c r="E49" s="28">
        <v>3700</v>
      </c>
      <c r="F49" s="28">
        <f t="shared" si="0"/>
        <v>281.2</v>
      </c>
    </row>
    <row r="50" spans="1:6" ht="23.25" x14ac:dyDescent="0.4">
      <c r="A50" s="12">
        <v>37</v>
      </c>
      <c r="B50" s="13" t="s">
        <v>40</v>
      </c>
      <c r="C50" s="14" t="s">
        <v>41</v>
      </c>
      <c r="D50" s="12">
        <v>28</v>
      </c>
      <c r="E50" s="28">
        <v>160</v>
      </c>
      <c r="F50" s="28">
        <f t="shared" si="0"/>
        <v>4480</v>
      </c>
    </row>
    <row r="51" spans="1:6" ht="15" x14ac:dyDescent="0.4">
      <c r="A51" s="12">
        <v>38</v>
      </c>
      <c r="B51" s="46" t="s">
        <v>42</v>
      </c>
      <c r="C51" s="46"/>
      <c r="D51" s="46"/>
      <c r="E51" s="30" t="s">
        <v>150</v>
      </c>
      <c r="F51" s="30" t="s">
        <v>150</v>
      </c>
    </row>
    <row r="52" spans="1:6" ht="23.25" x14ac:dyDescent="0.4">
      <c r="A52" s="12">
        <v>39</v>
      </c>
      <c r="B52" s="13" t="s">
        <v>18</v>
      </c>
      <c r="C52" s="14" t="s">
        <v>19</v>
      </c>
      <c r="D52" s="12">
        <v>2.58</v>
      </c>
      <c r="E52" s="28">
        <v>160.37</v>
      </c>
      <c r="F52" s="28">
        <f t="shared" si="0"/>
        <v>413.75</v>
      </c>
    </row>
    <row r="53" spans="1:6" ht="23.25" x14ac:dyDescent="0.4">
      <c r="A53" s="12">
        <v>40</v>
      </c>
      <c r="B53" s="13" t="s">
        <v>29</v>
      </c>
      <c r="C53" s="14" t="s">
        <v>14</v>
      </c>
      <c r="D53" s="12">
        <v>0.25800000000000001</v>
      </c>
      <c r="E53" s="28">
        <v>4427.04</v>
      </c>
      <c r="F53" s="28">
        <f t="shared" si="0"/>
        <v>1142.18</v>
      </c>
    </row>
    <row r="54" spans="1:6" x14ac:dyDescent="0.4">
      <c r="A54" s="12">
        <v>41</v>
      </c>
      <c r="B54" s="13" t="s">
        <v>43</v>
      </c>
      <c r="C54" s="14" t="s">
        <v>33</v>
      </c>
      <c r="D54" s="12">
        <v>36.799999999999997</v>
      </c>
      <c r="E54" s="28">
        <v>75</v>
      </c>
      <c r="F54" s="28">
        <f t="shared" si="0"/>
        <v>2760</v>
      </c>
    </row>
    <row r="55" spans="1:6" x14ac:dyDescent="0.4">
      <c r="A55" s="12">
        <v>42</v>
      </c>
      <c r="B55" s="13" t="s">
        <v>44</v>
      </c>
      <c r="C55" s="14" t="s">
        <v>33</v>
      </c>
      <c r="D55" s="12">
        <v>24.5</v>
      </c>
      <c r="E55" s="28">
        <v>75</v>
      </c>
      <c r="F55" s="28">
        <f t="shared" si="0"/>
        <v>1837.5</v>
      </c>
    </row>
    <row r="56" spans="1:6" ht="34.9" x14ac:dyDescent="0.4">
      <c r="A56" s="12">
        <v>43</v>
      </c>
      <c r="B56" s="13" t="s">
        <v>45</v>
      </c>
      <c r="C56" s="14" t="s">
        <v>46</v>
      </c>
      <c r="D56" s="12">
        <v>6.13</v>
      </c>
      <c r="E56" s="28">
        <v>626.57000000000005</v>
      </c>
      <c r="F56" s="28">
        <f t="shared" si="0"/>
        <v>3840.87</v>
      </c>
    </row>
    <row r="57" spans="1:6" ht="15" x14ac:dyDescent="0.4">
      <c r="A57" s="12">
        <v>44</v>
      </c>
      <c r="B57" s="46" t="s">
        <v>47</v>
      </c>
      <c r="C57" s="46"/>
      <c r="D57" s="46"/>
      <c r="E57" s="30" t="s">
        <v>150</v>
      </c>
      <c r="F57" s="30" t="s">
        <v>150</v>
      </c>
    </row>
    <row r="58" spans="1:6" ht="23.25" x14ac:dyDescent="0.4">
      <c r="A58" s="12">
        <v>45</v>
      </c>
      <c r="B58" s="15" t="s">
        <v>48</v>
      </c>
      <c r="C58" s="14" t="s">
        <v>46</v>
      </c>
      <c r="D58" s="12">
        <v>7.7</v>
      </c>
      <c r="E58" s="28">
        <v>1599.3</v>
      </c>
      <c r="F58" s="28">
        <f t="shared" si="0"/>
        <v>12314.61</v>
      </c>
    </row>
    <row r="59" spans="1:6" ht="23.25" x14ac:dyDescent="0.4">
      <c r="A59" s="12">
        <v>46</v>
      </c>
      <c r="B59" s="13" t="s">
        <v>49</v>
      </c>
      <c r="C59" s="14" t="s">
        <v>46</v>
      </c>
      <c r="D59" s="12">
        <v>0.04</v>
      </c>
      <c r="E59" s="28">
        <v>1599.3</v>
      </c>
      <c r="F59" s="28">
        <f t="shared" si="0"/>
        <v>63.97</v>
      </c>
    </row>
    <row r="60" spans="1:6" ht="23.25" x14ac:dyDescent="0.4">
      <c r="A60" s="12">
        <v>47</v>
      </c>
      <c r="B60" s="13" t="s">
        <v>50</v>
      </c>
      <c r="C60" s="14" t="s">
        <v>46</v>
      </c>
      <c r="D60" s="12">
        <v>0.04</v>
      </c>
      <c r="E60" s="28">
        <v>1599.3</v>
      </c>
      <c r="F60" s="28">
        <f t="shared" si="0"/>
        <v>63.97</v>
      </c>
    </row>
    <row r="61" spans="1:6" ht="23.25" x14ac:dyDescent="0.4">
      <c r="A61" s="12">
        <v>48</v>
      </c>
      <c r="B61" s="13" t="s">
        <v>48</v>
      </c>
      <c r="C61" s="14" t="s">
        <v>46</v>
      </c>
      <c r="D61" s="12">
        <v>0.32</v>
      </c>
      <c r="E61" s="28">
        <v>1599.3</v>
      </c>
      <c r="F61" s="28">
        <f t="shared" si="0"/>
        <v>511.78</v>
      </c>
    </row>
    <row r="62" spans="1:6" ht="23.25" x14ac:dyDescent="0.4">
      <c r="A62" s="12">
        <v>49</v>
      </c>
      <c r="B62" s="13" t="s">
        <v>51</v>
      </c>
      <c r="C62" s="14" t="s">
        <v>46</v>
      </c>
      <c r="D62" s="12">
        <v>8.1</v>
      </c>
      <c r="E62" s="28">
        <v>213.79</v>
      </c>
      <c r="F62" s="28">
        <f t="shared" si="0"/>
        <v>1731.7</v>
      </c>
    </row>
    <row r="63" spans="1:6" ht="23.25" x14ac:dyDescent="0.4">
      <c r="A63" s="12">
        <v>50</v>
      </c>
      <c r="B63" s="13" t="s">
        <v>52</v>
      </c>
      <c r="C63" s="14" t="s">
        <v>46</v>
      </c>
      <c r="D63" s="12">
        <v>7.98</v>
      </c>
      <c r="E63" s="28">
        <v>888.5</v>
      </c>
      <c r="F63" s="28">
        <f t="shared" si="0"/>
        <v>7090.23</v>
      </c>
    </row>
    <row r="64" spans="1:6" ht="34.9" x14ac:dyDescent="0.4">
      <c r="A64" s="12">
        <v>51</v>
      </c>
      <c r="B64" s="13" t="s">
        <v>138</v>
      </c>
      <c r="C64" s="14" t="s">
        <v>0</v>
      </c>
      <c r="D64" s="12">
        <v>1</v>
      </c>
      <c r="E64" s="28">
        <v>63.75</v>
      </c>
      <c r="F64" s="28">
        <f t="shared" si="0"/>
        <v>63.75</v>
      </c>
    </row>
    <row r="65" spans="1:6" ht="34.9" x14ac:dyDescent="0.4">
      <c r="A65" s="12">
        <v>52</v>
      </c>
      <c r="B65" s="13" t="s">
        <v>139</v>
      </c>
      <c r="C65" s="14" t="s">
        <v>0</v>
      </c>
      <c r="D65" s="12">
        <v>1</v>
      </c>
      <c r="E65" s="28">
        <v>86.14</v>
      </c>
      <c r="F65" s="28">
        <f t="shared" si="0"/>
        <v>86.14</v>
      </c>
    </row>
    <row r="66" spans="1:6" ht="23.25" x14ac:dyDescent="0.4">
      <c r="A66" s="12">
        <v>53</v>
      </c>
      <c r="B66" s="13" t="s">
        <v>53</v>
      </c>
      <c r="C66" s="14" t="s">
        <v>54</v>
      </c>
      <c r="D66" s="12">
        <v>5</v>
      </c>
      <c r="E66" s="28">
        <v>67.36</v>
      </c>
      <c r="F66" s="28">
        <f t="shared" si="0"/>
        <v>336.8</v>
      </c>
    </row>
    <row r="67" spans="1:6" ht="23.25" x14ac:dyDescent="0.4">
      <c r="A67" s="12">
        <v>54</v>
      </c>
      <c r="B67" s="13" t="s">
        <v>55</v>
      </c>
      <c r="C67" s="14" t="s">
        <v>54</v>
      </c>
      <c r="D67" s="12">
        <v>5</v>
      </c>
      <c r="E67" s="28">
        <v>44.41</v>
      </c>
      <c r="F67" s="28">
        <f t="shared" si="0"/>
        <v>222.05</v>
      </c>
    </row>
    <row r="68" spans="1:6" x14ac:dyDescent="0.4">
      <c r="A68" s="12">
        <v>55</v>
      </c>
      <c r="B68" s="13" t="s">
        <v>140</v>
      </c>
      <c r="C68" s="14" t="s">
        <v>46</v>
      </c>
      <c r="D68" s="12">
        <v>0.11</v>
      </c>
      <c r="E68" s="28">
        <v>1300</v>
      </c>
      <c r="F68" s="28">
        <f t="shared" si="0"/>
        <v>143</v>
      </c>
    </row>
    <row r="69" spans="1:6" ht="23.25" x14ac:dyDescent="0.4">
      <c r="A69" s="12">
        <v>56</v>
      </c>
      <c r="B69" s="13" t="s">
        <v>109</v>
      </c>
      <c r="C69" s="14" t="s">
        <v>46</v>
      </c>
      <c r="D69" s="12">
        <v>5.1999999999999998E-2</v>
      </c>
      <c r="E69" s="28">
        <v>200</v>
      </c>
      <c r="F69" s="28">
        <f t="shared" si="0"/>
        <v>10.4</v>
      </c>
    </row>
    <row r="70" spans="1:6" ht="23.25" x14ac:dyDescent="0.4">
      <c r="A70" s="12">
        <v>57</v>
      </c>
      <c r="B70" s="13" t="s">
        <v>15</v>
      </c>
      <c r="C70" s="14" t="s">
        <v>16</v>
      </c>
      <c r="D70" s="12">
        <v>0.122</v>
      </c>
      <c r="E70" s="28">
        <v>400</v>
      </c>
      <c r="F70" s="28">
        <f t="shared" si="0"/>
        <v>48.8</v>
      </c>
    </row>
    <row r="71" spans="1:6" ht="23.25" x14ac:dyDescent="0.4">
      <c r="A71" s="12">
        <v>58</v>
      </c>
      <c r="B71" s="13" t="s">
        <v>12</v>
      </c>
      <c r="C71" s="14" t="s">
        <v>13</v>
      </c>
      <c r="D71" s="12">
        <v>1.68</v>
      </c>
      <c r="E71" s="28">
        <v>20</v>
      </c>
      <c r="F71" s="28">
        <f t="shared" si="0"/>
        <v>33.6</v>
      </c>
    </row>
    <row r="72" spans="1:6" x14ac:dyDescent="0.4">
      <c r="A72" s="12">
        <v>59</v>
      </c>
      <c r="B72" s="13" t="s">
        <v>110</v>
      </c>
      <c r="C72" s="14" t="s">
        <v>46</v>
      </c>
      <c r="D72" s="12">
        <v>5.1999999999999998E-2</v>
      </c>
      <c r="E72" s="28">
        <v>600</v>
      </c>
      <c r="F72" s="28">
        <f t="shared" si="0"/>
        <v>31.2</v>
      </c>
    </row>
    <row r="73" spans="1:6" ht="35.25" customHeight="1" x14ac:dyDescent="0.4">
      <c r="A73" s="12">
        <v>60</v>
      </c>
      <c r="B73" s="13" t="s">
        <v>111</v>
      </c>
      <c r="C73" s="14" t="s">
        <v>23</v>
      </c>
      <c r="D73" s="12">
        <v>1.1000000000000001E-3</v>
      </c>
      <c r="E73" s="28">
        <v>1400</v>
      </c>
      <c r="F73" s="28">
        <f t="shared" si="0"/>
        <v>1.54</v>
      </c>
    </row>
    <row r="74" spans="1:6" ht="34.9" x14ac:dyDescent="0.4">
      <c r="A74" s="12">
        <v>61</v>
      </c>
      <c r="B74" s="13" t="s">
        <v>112</v>
      </c>
      <c r="C74" s="14" t="s">
        <v>21</v>
      </c>
      <c r="D74" s="12">
        <v>0.122</v>
      </c>
      <c r="E74" s="28">
        <v>2700</v>
      </c>
      <c r="F74" s="28">
        <f t="shared" si="0"/>
        <v>329.4</v>
      </c>
    </row>
    <row r="75" spans="1:6" ht="15" customHeight="1" x14ac:dyDescent="0.4">
      <c r="A75" s="12">
        <v>62</v>
      </c>
      <c r="B75" s="46" t="s">
        <v>113</v>
      </c>
      <c r="C75" s="46"/>
      <c r="D75" s="46"/>
      <c r="E75" s="30" t="s">
        <v>150</v>
      </c>
      <c r="F75" s="30" t="s">
        <v>150</v>
      </c>
    </row>
    <row r="76" spans="1:6" ht="15" x14ac:dyDescent="0.4">
      <c r="A76" s="12">
        <v>63</v>
      </c>
      <c r="B76" s="49" t="s">
        <v>56</v>
      </c>
      <c r="C76" s="49"/>
      <c r="D76" s="49"/>
      <c r="E76" s="30" t="s">
        <v>150</v>
      </c>
      <c r="F76" s="30" t="s">
        <v>150</v>
      </c>
    </row>
    <row r="77" spans="1:6" ht="23.25" x14ac:dyDescent="0.4">
      <c r="A77" s="12">
        <v>64</v>
      </c>
      <c r="B77" s="13" t="s">
        <v>18</v>
      </c>
      <c r="C77" s="14" t="s">
        <v>19</v>
      </c>
      <c r="D77" s="12">
        <v>7.58</v>
      </c>
      <c r="E77" s="28">
        <v>160.37</v>
      </c>
      <c r="F77" s="28">
        <f t="shared" si="0"/>
        <v>1215.5999999999999</v>
      </c>
    </row>
    <row r="78" spans="1:6" ht="23.25" x14ac:dyDescent="0.4">
      <c r="A78" s="12">
        <v>65</v>
      </c>
      <c r="B78" s="13" t="s">
        <v>20</v>
      </c>
      <c r="C78" s="14" t="s">
        <v>14</v>
      </c>
      <c r="D78" s="12">
        <v>0.46200000000000002</v>
      </c>
      <c r="E78" s="28">
        <v>387.5</v>
      </c>
      <c r="F78" s="28">
        <f t="shared" si="0"/>
        <v>179.03</v>
      </c>
    </row>
    <row r="79" spans="1:6" ht="23.25" x14ac:dyDescent="0.4">
      <c r="A79" s="12">
        <v>66</v>
      </c>
      <c r="B79" s="13" t="s">
        <v>29</v>
      </c>
      <c r="C79" s="14" t="s">
        <v>14</v>
      </c>
      <c r="D79" s="12">
        <v>0.29599999999999999</v>
      </c>
      <c r="E79" s="28">
        <v>4427.04</v>
      </c>
      <c r="F79" s="28">
        <f t="shared" si="0"/>
        <v>1310.4000000000001</v>
      </c>
    </row>
    <row r="80" spans="1:6" ht="34.9" x14ac:dyDescent="0.4">
      <c r="A80" s="12">
        <v>67</v>
      </c>
      <c r="B80" s="13" t="s">
        <v>57</v>
      </c>
      <c r="C80" s="14" t="s">
        <v>41</v>
      </c>
      <c r="D80" s="12">
        <v>578</v>
      </c>
      <c r="E80" s="28">
        <v>3.55</v>
      </c>
      <c r="F80" s="28">
        <f t="shared" si="0"/>
        <v>2051.9</v>
      </c>
    </row>
    <row r="81" spans="1:6" x14ac:dyDescent="0.4">
      <c r="A81" s="12">
        <v>68</v>
      </c>
      <c r="B81" s="13" t="s">
        <v>141</v>
      </c>
      <c r="C81" s="14" t="s">
        <v>0</v>
      </c>
      <c r="D81" s="12">
        <v>584</v>
      </c>
      <c r="E81" s="28">
        <v>21.88</v>
      </c>
      <c r="F81" s="28">
        <f t="shared" ref="F81:F136" si="1">+ROUND(E81*D81,2)</f>
        <v>12777.92</v>
      </c>
    </row>
    <row r="82" spans="1:6" ht="23.25" x14ac:dyDescent="0.4">
      <c r="A82" s="12">
        <v>69</v>
      </c>
      <c r="B82" s="13" t="s">
        <v>58</v>
      </c>
      <c r="C82" s="14" t="s">
        <v>33</v>
      </c>
      <c r="D82" s="12">
        <v>28.9</v>
      </c>
      <c r="E82" s="28">
        <v>37.520000000000003</v>
      </c>
      <c r="F82" s="28">
        <f t="shared" si="1"/>
        <v>1084.33</v>
      </c>
    </row>
    <row r="83" spans="1:6" ht="34.9" x14ac:dyDescent="0.4">
      <c r="A83" s="12">
        <v>70</v>
      </c>
      <c r="B83" s="13" t="s">
        <v>59</v>
      </c>
      <c r="C83" s="14" t="s">
        <v>41</v>
      </c>
      <c r="D83" s="12">
        <v>18.600000000000001</v>
      </c>
      <c r="E83" s="28">
        <v>2.95</v>
      </c>
      <c r="F83" s="28">
        <f t="shared" si="1"/>
        <v>54.87</v>
      </c>
    </row>
    <row r="84" spans="1:6" x14ac:dyDescent="0.4">
      <c r="A84" s="12">
        <v>71</v>
      </c>
      <c r="B84" s="13" t="s">
        <v>114</v>
      </c>
      <c r="C84" s="14" t="s">
        <v>0</v>
      </c>
      <c r="D84" s="12">
        <v>19</v>
      </c>
      <c r="E84" s="28">
        <v>12.74</v>
      </c>
      <c r="F84" s="28">
        <f t="shared" si="1"/>
        <v>242.06</v>
      </c>
    </row>
    <row r="85" spans="1:6" ht="23.25" x14ac:dyDescent="0.4">
      <c r="A85" s="12">
        <v>72</v>
      </c>
      <c r="B85" s="13" t="s">
        <v>58</v>
      </c>
      <c r="C85" s="14" t="s">
        <v>33</v>
      </c>
      <c r="D85" s="12">
        <v>0.93</v>
      </c>
      <c r="E85" s="28">
        <v>37.520000000000003</v>
      </c>
      <c r="F85" s="28">
        <f t="shared" si="1"/>
        <v>34.89</v>
      </c>
    </row>
    <row r="86" spans="1:6" ht="34.9" x14ac:dyDescent="0.4">
      <c r="A86" s="12">
        <v>73</v>
      </c>
      <c r="B86" s="13" t="s">
        <v>115</v>
      </c>
      <c r="C86" s="14" t="s">
        <v>54</v>
      </c>
      <c r="D86" s="12">
        <v>15</v>
      </c>
      <c r="E86" s="28">
        <v>165.27</v>
      </c>
      <c r="F86" s="28">
        <f t="shared" si="1"/>
        <v>2479.0500000000002</v>
      </c>
    </row>
    <row r="87" spans="1:6" x14ac:dyDescent="0.4">
      <c r="A87" s="12">
        <v>74</v>
      </c>
      <c r="B87" s="13" t="s">
        <v>116</v>
      </c>
      <c r="C87" s="14" t="s">
        <v>0</v>
      </c>
      <c r="D87" s="12">
        <v>15</v>
      </c>
      <c r="E87" s="28">
        <v>150</v>
      </c>
      <c r="F87" s="28">
        <f t="shared" si="1"/>
        <v>2250</v>
      </c>
    </row>
    <row r="88" spans="1:6" ht="34.9" x14ac:dyDescent="0.4">
      <c r="A88" s="12">
        <v>75</v>
      </c>
      <c r="B88" s="15" t="s">
        <v>117</v>
      </c>
      <c r="C88" s="14" t="s">
        <v>54</v>
      </c>
      <c r="D88" s="12">
        <v>15</v>
      </c>
      <c r="E88" s="28">
        <v>350</v>
      </c>
      <c r="F88" s="28">
        <f t="shared" si="1"/>
        <v>5250</v>
      </c>
    </row>
    <row r="89" spans="1:6" ht="23.25" x14ac:dyDescent="0.4">
      <c r="A89" s="12">
        <v>76</v>
      </c>
      <c r="B89" s="13" t="s">
        <v>118</v>
      </c>
      <c r="C89" s="14" t="s">
        <v>0</v>
      </c>
      <c r="D89" s="12">
        <v>15</v>
      </c>
      <c r="E89" s="28">
        <v>190</v>
      </c>
      <c r="F89" s="28">
        <f t="shared" si="1"/>
        <v>2850</v>
      </c>
    </row>
    <row r="90" spans="1:6" x14ac:dyDescent="0.4">
      <c r="A90" s="12">
        <v>77</v>
      </c>
      <c r="B90" s="13" t="s">
        <v>60</v>
      </c>
      <c r="C90" s="14" t="s">
        <v>6</v>
      </c>
      <c r="D90" s="12">
        <v>0.59260000000000002</v>
      </c>
      <c r="E90" s="28">
        <v>2000</v>
      </c>
      <c r="F90" s="28">
        <f t="shared" si="1"/>
        <v>1185.2</v>
      </c>
    </row>
    <row r="91" spans="1:6" ht="23.25" x14ac:dyDescent="0.4">
      <c r="A91" s="12">
        <v>78</v>
      </c>
      <c r="B91" s="13" t="s">
        <v>119</v>
      </c>
      <c r="C91" s="14" t="s">
        <v>46</v>
      </c>
      <c r="D91" s="12">
        <v>5.9260000000000002</v>
      </c>
      <c r="E91" s="28">
        <v>200</v>
      </c>
      <c r="F91" s="28">
        <f t="shared" si="1"/>
        <v>1185.2</v>
      </c>
    </row>
    <row r="92" spans="1:6" x14ac:dyDescent="0.4">
      <c r="A92" s="12">
        <v>79</v>
      </c>
      <c r="B92" s="13" t="s">
        <v>61</v>
      </c>
      <c r="C92" s="14" t="s">
        <v>46</v>
      </c>
      <c r="D92" s="12">
        <v>5.9260000000000002</v>
      </c>
      <c r="E92" s="28">
        <v>300</v>
      </c>
      <c r="F92" s="28">
        <f t="shared" si="1"/>
        <v>1777.8</v>
      </c>
    </row>
    <row r="93" spans="1:6" ht="15.75" customHeight="1" x14ac:dyDescent="0.4">
      <c r="A93" s="12">
        <v>80</v>
      </c>
      <c r="B93" s="46" t="s">
        <v>125</v>
      </c>
      <c r="C93" s="46"/>
      <c r="D93" s="46"/>
      <c r="E93" s="30" t="s">
        <v>150</v>
      </c>
      <c r="F93" s="30" t="s">
        <v>150</v>
      </c>
    </row>
    <row r="94" spans="1:6" ht="15" customHeight="1" x14ac:dyDescent="0.4">
      <c r="A94" s="12">
        <v>81</v>
      </c>
      <c r="B94" s="49" t="s">
        <v>120</v>
      </c>
      <c r="C94" s="49"/>
      <c r="D94" s="49"/>
      <c r="E94" s="30" t="s">
        <v>150</v>
      </c>
      <c r="F94" s="30" t="s">
        <v>150</v>
      </c>
    </row>
    <row r="95" spans="1:6" ht="23.25" x14ac:dyDescent="0.4">
      <c r="A95" s="12">
        <v>82</v>
      </c>
      <c r="B95" s="13" t="s">
        <v>62</v>
      </c>
      <c r="C95" s="14" t="s">
        <v>63</v>
      </c>
      <c r="D95" s="12">
        <v>20</v>
      </c>
      <c r="E95" s="28">
        <v>295</v>
      </c>
      <c r="F95" s="28">
        <f t="shared" si="1"/>
        <v>5900</v>
      </c>
    </row>
    <row r="96" spans="1:6" x14ac:dyDescent="0.4">
      <c r="A96" s="12">
        <v>83</v>
      </c>
      <c r="B96" s="13" t="s">
        <v>64</v>
      </c>
      <c r="C96" s="14" t="s">
        <v>54</v>
      </c>
      <c r="D96" s="12">
        <v>20</v>
      </c>
      <c r="E96" s="28">
        <v>55</v>
      </c>
      <c r="F96" s="28">
        <f t="shared" si="1"/>
        <v>1100</v>
      </c>
    </row>
    <row r="97" spans="1:6" x14ac:dyDescent="0.4">
      <c r="A97" s="12">
        <v>84</v>
      </c>
      <c r="B97" s="13" t="s">
        <v>65</v>
      </c>
      <c r="C97" s="14" t="s">
        <v>63</v>
      </c>
      <c r="D97" s="12">
        <v>20</v>
      </c>
      <c r="E97" s="28">
        <v>195</v>
      </c>
      <c r="F97" s="28">
        <f t="shared" si="1"/>
        <v>3900</v>
      </c>
    </row>
    <row r="98" spans="1:6" x14ac:dyDescent="0.4">
      <c r="A98" s="12">
        <v>85</v>
      </c>
      <c r="B98" s="13" t="s">
        <v>121</v>
      </c>
      <c r="C98" s="14" t="s">
        <v>41</v>
      </c>
      <c r="D98" s="12">
        <v>874</v>
      </c>
      <c r="E98" s="28">
        <v>3.1</v>
      </c>
      <c r="F98" s="28">
        <f t="shared" si="1"/>
        <v>2709.4</v>
      </c>
    </row>
    <row r="99" spans="1:6" x14ac:dyDescent="0.4">
      <c r="A99" s="12">
        <v>86</v>
      </c>
      <c r="B99" s="13" t="s">
        <v>66</v>
      </c>
      <c r="C99" s="14" t="s">
        <v>41</v>
      </c>
      <c r="D99" s="12">
        <v>200</v>
      </c>
      <c r="E99" s="28">
        <v>0.7</v>
      </c>
      <c r="F99" s="28">
        <f t="shared" si="1"/>
        <v>140</v>
      </c>
    </row>
    <row r="100" spans="1:6" x14ac:dyDescent="0.4">
      <c r="A100" s="12">
        <v>87</v>
      </c>
      <c r="B100" s="13" t="s">
        <v>67</v>
      </c>
      <c r="C100" s="14" t="s">
        <v>41</v>
      </c>
      <c r="D100" s="12">
        <v>836</v>
      </c>
      <c r="E100" s="28">
        <v>0.2</v>
      </c>
      <c r="F100" s="28">
        <f t="shared" si="1"/>
        <v>167.2</v>
      </c>
    </row>
    <row r="101" spans="1:6" x14ac:dyDescent="0.4">
      <c r="A101" s="12">
        <v>88</v>
      </c>
      <c r="B101" s="13" t="s">
        <v>68</v>
      </c>
      <c r="C101" s="14" t="s">
        <v>63</v>
      </c>
      <c r="D101" s="12">
        <v>38</v>
      </c>
      <c r="E101" s="28">
        <v>4</v>
      </c>
      <c r="F101" s="28">
        <f t="shared" si="1"/>
        <v>152</v>
      </c>
    </row>
    <row r="102" spans="1:6" x14ac:dyDescent="0.4">
      <c r="A102" s="12">
        <v>89</v>
      </c>
      <c r="B102" s="13" t="s">
        <v>69</v>
      </c>
      <c r="C102" s="14" t="s">
        <v>0</v>
      </c>
      <c r="D102" s="12">
        <v>20</v>
      </c>
      <c r="E102" s="28">
        <v>19</v>
      </c>
      <c r="F102" s="28">
        <f t="shared" si="1"/>
        <v>380</v>
      </c>
    </row>
    <row r="103" spans="1:6" x14ac:dyDescent="0.4">
      <c r="A103" s="12">
        <v>90</v>
      </c>
      <c r="B103" s="13" t="s">
        <v>122</v>
      </c>
      <c r="C103" s="14" t="s">
        <v>0</v>
      </c>
      <c r="D103" s="12">
        <v>20</v>
      </c>
      <c r="E103" s="28">
        <v>2</v>
      </c>
      <c r="F103" s="28">
        <f t="shared" si="1"/>
        <v>40</v>
      </c>
    </row>
    <row r="104" spans="1:6" x14ac:dyDescent="0.4">
      <c r="A104" s="12">
        <v>91</v>
      </c>
      <c r="B104" s="13" t="s">
        <v>70</v>
      </c>
      <c r="C104" s="14" t="s">
        <v>41</v>
      </c>
      <c r="D104" s="12">
        <v>836</v>
      </c>
      <c r="E104" s="28">
        <v>1.5</v>
      </c>
      <c r="F104" s="28">
        <f t="shared" si="1"/>
        <v>1254</v>
      </c>
    </row>
    <row r="105" spans="1:6" x14ac:dyDescent="0.4">
      <c r="A105" s="12">
        <v>92</v>
      </c>
      <c r="B105" s="13" t="s">
        <v>71</v>
      </c>
      <c r="C105" s="14" t="s">
        <v>54</v>
      </c>
      <c r="D105" s="12">
        <v>20</v>
      </c>
      <c r="E105" s="28">
        <v>10</v>
      </c>
      <c r="F105" s="28">
        <f t="shared" si="1"/>
        <v>200</v>
      </c>
    </row>
    <row r="106" spans="1:6" x14ac:dyDescent="0.4">
      <c r="A106" s="12">
        <v>93</v>
      </c>
      <c r="B106" s="13" t="s">
        <v>72</v>
      </c>
      <c r="C106" s="14" t="s">
        <v>0</v>
      </c>
      <c r="D106" s="12">
        <v>16</v>
      </c>
      <c r="E106" s="28">
        <v>3</v>
      </c>
      <c r="F106" s="28">
        <f t="shared" si="1"/>
        <v>48</v>
      </c>
    </row>
    <row r="107" spans="1:6" x14ac:dyDescent="0.4">
      <c r="A107" s="12">
        <v>94</v>
      </c>
      <c r="B107" s="13" t="s">
        <v>73</v>
      </c>
      <c r="C107" s="14" t="s">
        <v>54</v>
      </c>
      <c r="D107" s="12">
        <v>4</v>
      </c>
      <c r="E107" s="28">
        <v>1</v>
      </c>
      <c r="F107" s="28">
        <f t="shared" si="1"/>
        <v>4</v>
      </c>
    </row>
    <row r="108" spans="1:6" x14ac:dyDescent="0.4">
      <c r="A108" s="12">
        <v>95</v>
      </c>
      <c r="B108" s="13" t="s">
        <v>74</v>
      </c>
      <c r="C108" s="14" t="s">
        <v>0</v>
      </c>
      <c r="D108" s="12">
        <v>4</v>
      </c>
      <c r="E108" s="28">
        <v>1</v>
      </c>
      <c r="F108" s="28">
        <f t="shared" si="1"/>
        <v>4</v>
      </c>
    </row>
    <row r="109" spans="1:6" ht="23.25" x14ac:dyDescent="0.4">
      <c r="A109" s="12">
        <v>96</v>
      </c>
      <c r="B109" s="13" t="s">
        <v>75</v>
      </c>
      <c r="C109" s="14" t="s">
        <v>0</v>
      </c>
      <c r="D109" s="12">
        <v>4</v>
      </c>
      <c r="E109" s="28">
        <v>6.5</v>
      </c>
      <c r="F109" s="28">
        <f t="shared" si="1"/>
        <v>26</v>
      </c>
    </row>
    <row r="110" spans="1:6" x14ac:dyDescent="0.4">
      <c r="A110" s="12">
        <v>97</v>
      </c>
      <c r="B110" s="13" t="s">
        <v>76</v>
      </c>
      <c r="C110" s="14" t="s">
        <v>77</v>
      </c>
      <c r="D110" s="12">
        <v>437</v>
      </c>
      <c r="E110" s="28">
        <v>2.1</v>
      </c>
      <c r="F110" s="28">
        <f t="shared" si="1"/>
        <v>917.7</v>
      </c>
    </row>
    <row r="111" spans="1:6" ht="15" x14ac:dyDescent="0.4">
      <c r="A111" s="12">
        <v>98</v>
      </c>
      <c r="B111" s="49" t="s">
        <v>78</v>
      </c>
      <c r="C111" s="49"/>
      <c r="D111" s="49"/>
      <c r="E111" s="30" t="s">
        <v>150</v>
      </c>
      <c r="F111" s="30" t="s">
        <v>150</v>
      </c>
    </row>
    <row r="112" spans="1:6" x14ac:dyDescent="0.4">
      <c r="A112" s="12">
        <v>99</v>
      </c>
      <c r="B112" s="13" t="s">
        <v>5</v>
      </c>
      <c r="C112" s="14" t="s">
        <v>6</v>
      </c>
      <c r="D112" s="12">
        <v>0.83599999999999997</v>
      </c>
      <c r="E112" s="28">
        <v>177.52</v>
      </c>
      <c r="F112" s="28">
        <f t="shared" si="1"/>
        <v>148.41</v>
      </c>
    </row>
    <row r="113" spans="1:6" ht="23.25" x14ac:dyDescent="0.4">
      <c r="A113" s="12">
        <v>100</v>
      </c>
      <c r="B113" s="13" t="s">
        <v>79</v>
      </c>
      <c r="C113" s="14" t="s">
        <v>54</v>
      </c>
      <c r="D113" s="12">
        <v>20</v>
      </c>
      <c r="E113" s="28">
        <v>85</v>
      </c>
      <c r="F113" s="28">
        <f t="shared" si="1"/>
        <v>1700</v>
      </c>
    </row>
    <row r="114" spans="1:6" x14ac:dyDescent="0.4">
      <c r="A114" s="12">
        <v>101</v>
      </c>
      <c r="B114" s="13" t="s">
        <v>80</v>
      </c>
      <c r="C114" s="14" t="s">
        <v>54</v>
      </c>
      <c r="D114" s="12">
        <v>20</v>
      </c>
      <c r="E114" s="28">
        <v>20</v>
      </c>
      <c r="F114" s="28">
        <f t="shared" si="1"/>
        <v>400</v>
      </c>
    </row>
    <row r="115" spans="1:6" ht="23.25" x14ac:dyDescent="0.4">
      <c r="A115" s="12">
        <v>102</v>
      </c>
      <c r="B115" s="13" t="s">
        <v>81</v>
      </c>
      <c r="C115" s="14" t="s">
        <v>54</v>
      </c>
      <c r="D115" s="12">
        <v>20</v>
      </c>
      <c r="E115" s="28">
        <v>25</v>
      </c>
      <c r="F115" s="28">
        <f t="shared" si="1"/>
        <v>500</v>
      </c>
    </row>
    <row r="116" spans="1:6" ht="23.25" x14ac:dyDescent="0.4">
      <c r="A116" s="12">
        <v>103</v>
      </c>
      <c r="B116" s="13" t="s">
        <v>82</v>
      </c>
      <c r="C116" s="14" t="s">
        <v>6</v>
      </c>
      <c r="D116" s="12">
        <v>0.20899999999999999</v>
      </c>
      <c r="E116" s="28">
        <v>5245.45</v>
      </c>
      <c r="F116" s="28">
        <f t="shared" si="1"/>
        <v>1096.3</v>
      </c>
    </row>
    <row r="117" spans="1:6" ht="23.25" x14ac:dyDescent="0.4">
      <c r="A117" s="12">
        <v>104</v>
      </c>
      <c r="B117" s="13" t="s">
        <v>83</v>
      </c>
      <c r="C117" s="14" t="s">
        <v>6</v>
      </c>
      <c r="D117" s="12">
        <v>0.20899999999999999</v>
      </c>
      <c r="E117" s="28">
        <v>4985.12</v>
      </c>
      <c r="F117" s="28">
        <f t="shared" si="1"/>
        <v>1041.8900000000001</v>
      </c>
    </row>
    <row r="118" spans="1:6" ht="23.25" x14ac:dyDescent="0.4">
      <c r="A118" s="12">
        <v>105</v>
      </c>
      <c r="B118" s="13" t="s">
        <v>84</v>
      </c>
      <c r="C118" s="14" t="s">
        <v>6</v>
      </c>
      <c r="D118" s="12">
        <v>0.627</v>
      </c>
      <c r="E118" s="28">
        <v>2545.23</v>
      </c>
      <c r="F118" s="28">
        <f t="shared" si="1"/>
        <v>1595.86</v>
      </c>
    </row>
    <row r="119" spans="1:6" ht="23.25" x14ac:dyDescent="0.4">
      <c r="A119" s="12">
        <v>106</v>
      </c>
      <c r="B119" s="13" t="s">
        <v>85</v>
      </c>
      <c r="C119" s="14" t="s">
        <v>6</v>
      </c>
      <c r="D119" s="12">
        <v>0.627</v>
      </c>
      <c r="E119" s="28">
        <v>2025.13</v>
      </c>
      <c r="F119" s="28">
        <f t="shared" si="1"/>
        <v>1269.76</v>
      </c>
    </row>
    <row r="120" spans="1:6" ht="23.25" x14ac:dyDescent="0.4">
      <c r="A120" s="12">
        <v>107</v>
      </c>
      <c r="B120" s="13" t="s">
        <v>86</v>
      </c>
      <c r="C120" s="14" t="s">
        <v>46</v>
      </c>
      <c r="D120" s="12">
        <v>8.36</v>
      </c>
      <c r="E120" s="28">
        <v>175.25</v>
      </c>
      <c r="F120" s="28">
        <f t="shared" si="1"/>
        <v>1465.09</v>
      </c>
    </row>
    <row r="121" spans="1:6" x14ac:dyDescent="0.4">
      <c r="A121" s="12">
        <v>108</v>
      </c>
      <c r="B121" s="13" t="s">
        <v>87</v>
      </c>
      <c r="C121" s="14" t="s">
        <v>54</v>
      </c>
      <c r="D121" s="12">
        <v>19</v>
      </c>
      <c r="E121" s="28">
        <v>5.5</v>
      </c>
      <c r="F121" s="28">
        <f t="shared" si="1"/>
        <v>104.5</v>
      </c>
    </row>
    <row r="122" spans="1:6" ht="23.25" x14ac:dyDescent="0.4">
      <c r="A122" s="12">
        <v>109</v>
      </c>
      <c r="B122" s="13" t="s">
        <v>88</v>
      </c>
      <c r="C122" s="14" t="s">
        <v>46</v>
      </c>
      <c r="D122" s="12">
        <v>8.36</v>
      </c>
      <c r="E122" s="28">
        <v>250.14</v>
      </c>
      <c r="F122" s="28">
        <f t="shared" si="1"/>
        <v>2091.17</v>
      </c>
    </row>
    <row r="123" spans="1:6" ht="23.25" x14ac:dyDescent="0.4">
      <c r="A123" s="12">
        <v>110</v>
      </c>
      <c r="B123" s="13" t="s">
        <v>89</v>
      </c>
      <c r="C123" s="14" t="s">
        <v>8</v>
      </c>
      <c r="D123" s="12">
        <v>0.38</v>
      </c>
      <c r="E123" s="28">
        <v>138.04</v>
      </c>
      <c r="F123" s="28">
        <f t="shared" si="1"/>
        <v>52.46</v>
      </c>
    </row>
    <row r="124" spans="1:6" ht="23.25" x14ac:dyDescent="0.4">
      <c r="A124" s="12">
        <v>111</v>
      </c>
      <c r="B124" s="13" t="s">
        <v>90</v>
      </c>
      <c r="C124" s="14" t="s">
        <v>8</v>
      </c>
      <c r="D124" s="12">
        <v>0.38</v>
      </c>
      <c r="E124" s="28">
        <v>120.51</v>
      </c>
      <c r="F124" s="28">
        <f t="shared" si="1"/>
        <v>45.79</v>
      </c>
    </row>
    <row r="125" spans="1:6" ht="23.25" x14ac:dyDescent="0.4">
      <c r="A125" s="12">
        <v>112</v>
      </c>
      <c r="B125" s="13" t="s">
        <v>123</v>
      </c>
      <c r="C125" s="14" t="s">
        <v>54</v>
      </c>
      <c r="D125" s="12">
        <v>38</v>
      </c>
      <c r="E125" s="28">
        <v>17.28</v>
      </c>
      <c r="F125" s="28">
        <f t="shared" si="1"/>
        <v>656.64</v>
      </c>
    </row>
    <row r="126" spans="1:6" ht="23.25" x14ac:dyDescent="0.4">
      <c r="A126" s="12">
        <v>113</v>
      </c>
      <c r="B126" s="13" t="s">
        <v>124</v>
      </c>
      <c r="C126" s="14" t="s">
        <v>6</v>
      </c>
      <c r="D126" s="12">
        <v>0.83599999999999997</v>
      </c>
      <c r="E126" s="28">
        <v>195.93</v>
      </c>
      <c r="F126" s="28">
        <f t="shared" si="1"/>
        <v>163.80000000000001</v>
      </c>
    </row>
    <row r="127" spans="1:6" x14ac:dyDescent="0.4">
      <c r="A127" s="12">
        <v>114</v>
      </c>
      <c r="B127" s="13" t="s">
        <v>91</v>
      </c>
      <c r="C127" s="14" t="s">
        <v>46</v>
      </c>
      <c r="D127" s="12">
        <v>2</v>
      </c>
      <c r="E127" s="28">
        <v>106.82</v>
      </c>
      <c r="F127" s="28">
        <f t="shared" si="1"/>
        <v>213.64</v>
      </c>
    </row>
    <row r="128" spans="1:6" x14ac:dyDescent="0.4">
      <c r="A128" s="12">
        <v>115</v>
      </c>
      <c r="B128" s="13" t="s">
        <v>92</v>
      </c>
      <c r="C128" s="14" t="s">
        <v>8</v>
      </c>
      <c r="D128" s="12">
        <v>0.2</v>
      </c>
      <c r="E128" s="28">
        <v>175.89</v>
      </c>
      <c r="F128" s="28">
        <f t="shared" si="1"/>
        <v>35.18</v>
      </c>
    </row>
    <row r="129" spans="1:8" x14ac:dyDescent="0.4">
      <c r="A129" s="12">
        <v>116</v>
      </c>
      <c r="B129" s="13" t="s">
        <v>93</v>
      </c>
      <c r="C129" s="14" t="s">
        <v>63</v>
      </c>
      <c r="D129" s="12">
        <v>4</v>
      </c>
      <c r="E129" s="28">
        <v>41.5</v>
      </c>
      <c r="F129" s="28">
        <f t="shared" si="1"/>
        <v>166</v>
      </c>
    </row>
    <row r="130" spans="1:8" ht="23.25" x14ac:dyDescent="0.4">
      <c r="A130" s="12">
        <v>117</v>
      </c>
      <c r="B130" s="13" t="s">
        <v>134</v>
      </c>
      <c r="C130" s="14" t="s">
        <v>41</v>
      </c>
      <c r="D130" s="12">
        <v>874</v>
      </c>
      <c r="E130" s="28">
        <v>2.04</v>
      </c>
      <c r="F130" s="28">
        <f t="shared" si="1"/>
        <v>1782.96</v>
      </c>
    </row>
    <row r="131" spans="1:8" x14ac:dyDescent="0.4">
      <c r="A131" s="12">
        <v>118</v>
      </c>
      <c r="B131" s="13" t="s">
        <v>94</v>
      </c>
      <c r="C131" s="14" t="s">
        <v>0</v>
      </c>
      <c r="D131" s="12">
        <v>1</v>
      </c>
      <c r="E131" s="28">
        <v>26.66</v>
      </c>
      <c r="F131" s="28">
        <f t="shared" si="1"/>
        <v>26.66</v>
      </c>
    </row>
    <row r="132" spans="1:8" x14ac:dyDescent="0.4">
      <c r="A132" s="12">
        <v>119</v>
      </c>
      <c r="B132" s="13" t="s">
        <v>95</v>
      </c>
      <c r="C132" s="14" t="s">
        <v>54</v>
      </c>
      <c r="D132" s="12">
        <v>1</v>
      </c>
      <c r="E132" s="28">
        <v>26.66</v>
      </c>
      <c r="F132" s="28">
        <f t="shared" si="1"/>
        <v>26.66</v>
      </c>
    </row>
    <row r="133" spans="1:8" ht="23.25" x14ac:dyDescent="0.4">
      <c r="A133" s="12">
        <v>120</v>
      </c>
      <c r="B133" s="13" t="s">
        <v>96</v>
      </c>
      <c r="C133" s="14" t="s">
        <v>0</v>
      </c>
      <c r="D133" s="12">
        <v>1</v>
      </c>
      <c r="E133" s="28">
        <v>26.66</v>
      </c>
      <c r="F133" s="28">
        <f t="shared" si="1"/>
        <v>26.66</v>
      </c>
    </row>
    <row r="134" spans="1:8" x14ac:dyDescent="0.4">
      <c r="A134" s="12">
        <v>121</v>
      </c>
      <c r="B134" s="13" t="s">
        <v>97</v>
      </c>
      <c r="C134" s="14" t="s">
        <v>98</v>
      </c>
      <c r="D134" s="12">
        <v>1</v>
      </c>
      <c r="E134" s="28">
        <v>26.26</v>
      </c>
      <c r="F134" s="28">
        <f t="shared" si="1"/>
        <v>26.26</v>
      </c>
    </row>
    <row r="135" spans="1:8" s="16" customFormat="1" ht="15.4" x14ac:dyDescent="0.4">
      <c r="A135" s="12">
        <v>122</v>
      </c>
      <c r="B135" s="48" t="s">
        <v>99</v>
      </c>
      <c r="C135" s="48"/>
      <c r="D135" s="48"/>
      <c r="E135" s="31" t="s">
        <v>150</v>
      </c>
      <c r="F135" s="31" t="s">
        <v>150</v>
      </c>
      <c r="H135" s="4"/>
    </row>
    <row r="136" spans="1:8" s="16" customFormat="1" ht="23.25" x14ac:dyDescent="0.4">
      <c r="A136" s="12">
        <v>123</v>
      </c>
      <c r="B136" s="17" t="s">
        <v>100</v>
      </c>
      <c r="C136" s="12" t="s">
        <v>54</v>
      </c>
      <c r="D136" s="12">
        <v>1</v>
      </c>
      <c r="E136" s="57">
        <v>3484.67</v>
      </c>
      <c r="F136" s="28">
        <f t="shared" si="1"/>
        <v>3484.67</v>
      </c>
      <c r="H136" s="4"/>
    </row>
    <row r="137" spans="1:8" s="19" customFormat="1" ht="15.4" x14ac:dyDescent="0.4">
      <c r="A137" s="51" t="s">
        <v>101</v>
      </c>
      <c r="B137" s="51"/>
      <c r="C137" s="51"/>
      <c r="D137" s="51"/>
      <c r="E137" s="51"/>
      <c r="F137" s="33">
        <f>SUM(F16:F136)</f>
        <v>484848.47999999986</v>
      </c>
    </row>
    <row r="138" spans="1:8" s="19" customFormat="1" ht="15.4" x14ac:dyDescent="0.4">
      <c r="A138" s="51" t="s">
        <v>102</v>
      </c>
      <c r="B138" s="51"/>
      <c r="C138" s="51"/>
      <c r="D138" s="51"/>
      <c r="E138" s="51"/>
      <c r="F138" s="33">
        <f>+ROUND(F137*0.21,2)</f>
        <v>101818.18</v>
      </c>
      <c r="G138" s="38"/>
      <c r="H138" s="38"/>
    </row>
    <row r="139" spans="1:8" s="19" customFormat="1" ht="15.4" x14ac:dyDescent="0.45">
      <c r="A139" s="51" t="s">
        <v>103</v>
      </c>
      <c r="B139" s="51"/>
      <c r="C139" s="51"/>
      <c r="D139" s="51"/>
      <c r="E139" s="51"/>
      <c r="F139" s="34">
        <f>+F138+F137</f>
        <v>586666.65999999992</v>
      </c>
      <c r="G139" s="38"/>
    </row>
    <row r="140" spans="1:8" s="19" customFormat="1" ht="15.4" x14ac:dyDescent="0.45">
      <c r="A140" s="5" t="s">
        <v>151</v>
      </c>
      <c r="B140" s="20"/>
      <c r="C140" s="21"/>
      <c r="D140" s="22"/>
      <c r="E140" s="22"/>
      <c r="F140" s="23"/>
      <c r="G140" s="39"/>
    </row>
    <row r="141" spans="1:8" s="19" customFormat="1" ht="15.4" x14ac:dyDescent="0.45">
      <c r="A141" s="5"/>
      <c r="B141" s="20"/>
      <c r="C141" s="21"/>
      <c r="D141" s="22"/>
      <c r="E141" s="22"/>
      <c r="F141" s="23"/>
      <c r="G141" s="38"/>
    </row>
    <row r="142" spans="1:8" s="19" customFormat="1" ht="26.25" customHeight="1" x14ac:dyDescent="0.45">
      <c r="A142" s="44" t="s">
        <v>104</v>
      </c>
      <c r="B142" s="44"/>
      <c r="C142" s="44"/>
      <c r="D142" s="44"/>
      <c r="E142" s="44"/>
      <c r="F142" s="44"/>
      <c r="G142" s="39"/>
    </row>
    <row r="143" spans="1:8" s="19" customFormat="1" ht="15.75" customHeight="1" x14ac:dyDescent="0.45">
      <c r="A143" s="44" t="s">
        <v>105</v>
      </c>
      <c r="B143" s="44"/>
      <c r="C143" s="44"/>
      <c r="D143" s="44"/>
      <c r="E143" s="44"/>
      <c r="F143" s="44"/>
    </row>
    <row r="144" spans="1:8" s="19" customFormat="1" ht="33.75" customHeight="1" x14ac:dyDescent="0.45">
      <c r="A144" s="40" t="s">
        <v>107</v>
      </c>
      <c r="B144" s="40"/>
      <c r="C144" s="40"/>
      <c r="D144" s="40"/>
      <c r="E144" s="40"/>
      <c r="F144" s="40"/>
    </row>
  </sheetData>
  <mergeCells count="28">
    <mergeCell ref="A2:F2"/>
    <mergeCell ref="A138:E138"/>
    <mergeCell ref="D10:D12"/>
    <mergeCell ref="A139:E139"/>
    <mergeCell ref="A142:F142"/>
    <mergeCell ref="B10:B12"/>
    <mergeCell ref="A137:E137"/>
    <mergeCell ref="C10:C12"/>
    <mergeCell ref="E10:F10"/>
    <mergeCell ref="A10:A12"/>
    <mergeCell ref="B93:D93"/>
    <mergeCell ref="B76:D76"/>
    <mergeCell ref="A144:F144"/>
    <mergeCell ref="A4:F4"/>
    <mergeCell ref="A7:F7"/>
    <mergeCell ref="A8:F8"/>
    <mergeCell ref="A143:F143"/>
    <mergeCell ref="E11:E12"/>
    <mergeCell ref="B15:D15"/>
    <mergeCell ref="B14:D14"/>
    <mergeCell ref="B25:D25"/>
    <mergeCell ref="B75:D75"/>
    <mergeCell ref="B57:D57"/>
    <mergeCell ref="B51:D51"/>
    <mergeCell ref="B36:D36"/>
    <mergeCell ref="B135:D135"/>
    <mergeCell ref="B111:D111"/>
    <mergeCell ref="B94:D94"/>
  </mergeCells>
  <phoneticPr fontId="13" type="noConversion"/>
  <pageMargins left="1.0236220472440944" right="0.23622047244094491" top="0.74803149606299213" bottom="0.74803149606299213" header="0" footer="0"/>
  <pageSetup paperSize="9" scale="84" fitToHeight="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etapas</vt:lpstr>
    </vt:vector>
  </TitlesOfParts>
  <Company>Uab"SISTELA"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AndriuB</cp:lastModifiedBy>
  <cp:lastPrinted>2023-06-02T12:12:28Z</cp:lastPrinted>
  <dcterms:created xsi:type="dcterms:W3CDTF">2010-02-09T07:20:51Z</dcterms:created>
  <dcterms:modified xsi:type="dcterms:W3CDTF">2023-06-03T19:30:43Z</dcterms:modified>
</cp:coreProperties>
</file>